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03"/>
  <workbookPr defaultThemeVersion="166925"/>
  <xr:revisionPtr revIDLastSave="0" documentId="8_{F5AE9F2B-02B0-4C11-A2A2-EE1C8953669D}" xr6:coauthVersionLast="47" xr6:coauthVersionMax="47" xr10:uidLastSave="{00000000-0000-0000-0000-000000000000}"/>
  <bookViews>
    <workbookView xWindow="240" yWindow="105" windowWidth="14805" windowHeight="8010" xr2:uid="{00000000-000D-0000-FFFF-FFFF00000000}"/>
  </bookViews>
  <sheets>
    <sheet name="Feuil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9" i="1" l="1"/>
  <c r="U78" i="1"/>
  <c r="U80" i="1"/>
  <c r="U77" i="1"/>
  <c r="U76" i="1"/>
  <c r="U12" i="1"/>
  <c r="U13" i="1"/>
  <c r="U31" i="1"/>
  <c r="U32" i="1"/>
  <c r="W31" i="1"/>
  <c r="W32" i="1"/>
  <c r="V32" i="1"/>
  <c r="X32" i="1"/>
  <c r="U15" i="1"/>
  <c r="X15" i="1" s="1"/>
  <c r="U14" i="1"/>
  <c r="V14" i="1"/>
  <c r="W14" i="1"/>
  <c r="X76" i="1"/>
  <c r="U75" i="1"/>
  <c r="X75" i="1" s="1"/>
  <c r="U74" i="1"/>
  <c r="U73" i="1"/>
  <c r="X73" i="1" s="1"/>
  <c r="U72" i="1"/>
  <c r="X72" i="1" s="1"/>
  <c r="U71" i="1"/>
  <c r="X71" i="1" s="1"/>
  <c r="U70" i="1"/>
  <c r="X70" i="1" s="1"/>
  <c r="U69" i="1"/>
  <c r="X69" i="1" s="1"/>
  <c r="U68" i="1"/>
  <c r="X68" i="1" s="1"/>
  <c r="U67" i="1"/>
  <c r="X67" i="1" s="1"/>
  <c r="U66" i="1"/>
  <c r="X66" i="1" s="1"/>
  <c r="U65" i="1"/>
  <c r="X65" i="1" s="1"/>
  <c r="U64" i="1"/>
  <c r="X64" i="1" s="1"/>
  <c r="U63" i="1"/>
  <c r="X63" i="1" s="1"/>
  <c r="U62" i="1"/>
  <c r="X62" i="1" s="1"/>
  <c r="U61" i="1"/>
  <c r="X61" i="1" s="1"/>
  <c r="U60" i="1"/>
  <c r="X60" i="1" s="1"/>
  <c r="U59" i="1"/>
  <c r="X59" i="1" s="1"/>
  <c r="U58" i="1"/>
  <c r="X58" i="1" s="1"/>
  <c r="U57" i="1"/>
  <c r="X57" i="1" s="1"/>
  <c r="U56" i="1"/>
  <c r="X56" i="1" s="1"/>
  <c r="U55" i="1"/>
  <c r="X55" i="1" s="1"/>
  <c r="U54" i="1"/>
  <c r="X54" i="1" s="1"/>
  <c r="U53" i="1"/>
  <c r="X53" i="1" s="1"/>
  <c r="U52" i="1"/>
  <c r="X52" i="1" s="1"/>
  <c r="U51" i="1"/>
  <c r="X51" i="1" s="1"/>
  <c r="U50" i="1"/>
  <c r="X50" i="1" s="1"/>
  <c r="U49" i="1"/>
  <c r="X49" i="1" s="1"/>
  <c r="U48" i="1"/>
  <c r="X48" i="1" s="1"/>
  <c r="U47" i="1"/>
  <c r="X47" i="1" s="1"/>
  <c r="U46" i="1"/>
  <c r="X46" i="1" s="1"/>
  <c r="U45" i="1"/>
  <c r="X45" i="1" s="1"/>
  <c r="U44" i="1"/>
  <c r="X44" i="1" s="1"/>
  <c r="U43" i="1"/>
  <c r="X43" i="1" s="1"/>
  <c r="U42" i="1"/>
  <c r="X42" i="1" s="1"/>
  <c r="U41" i="1"/>
  <c r="X41" i="1" s="1"/>
  <c r="U40" i="1"/>
  <c r="X40" i="1" s="1"/>
  <c r="U39" i="1"/>
  <c r="X39" i="1" s="1"/>
  <c r="U38" i="1"/>
  <c r="X38" i="1" s="1"/>
  <c r="U37" i="1"/>
  <c r="X37" i="1" s="1"/>
  <c r="U36" i="1"/>
  <c r="X36" i="1" s="1"/>
  <c r="U35" i="1"/>
  <c r="X35" i="1" s="1"/>
  <c r="U34" i="1"/>
  <c r="X34" i="1" s="1"/>
  <c r="U33" i="1"/>
  <c r="X33" i="1" s="1"/>
  <c r="X31" i="1"/>
  <c r="U30" i="1"/>
  <c r="X30" i="1" s="1"/>
  <c r="U29" i="1"/>
  <c r="X29" i="1" s="1"/>
  <c r="U28" i="1"/>
  <c r="X28" i="1" s="1"/>
  <c r="U27" i="1"/>
  <c r="X27" i="1" s="1"/>
  <c r="U26" i="1"/>
  <c r="X26" i="1" s="1"/>
  <c r="U25" i="1"/>
  <c r="X25" i="1" s="1"/>
  <c r="U24" i="1"/>
  <c r="X24" i="1" s="1"/>
  <c r="U23" i="1"/>
  <c r="X23" i="1" s="1"/>
  <c r="U22" i="1"/>
  <c r="X22" i="1" s="1"/>
  <c r="U21" i="1"/>
  <c r="X21" i="1" s="1"/>
  <c r="U20" i="1"/>
  <c r="X20" i="1" s="1"/>
  <c r="U19" i="1"/>
  <c r="X19" i="1" s="1"/>
  <c r="U18" i="1"/>
  <c r="X18" i="1" s="1"/>
  <c r="U17" i="1"/>
  <c r="X17" i="1" s="1"/>
  <c r="U16" i="1"/>
  <c r="X77" i="1" l="1"/>
  <c r="W77" i="1"/>
  <c r="X78" i="1"/>
  <c r="W78" i="1"/>
  <c r="X79" i="1"/>
  <c r="W79" i="1"/>
  <c r="X80" i="1"/>
  <c r="W80" i="1"/>
  <c r="X13" i="1"/>
  <c r="W13" i="1"/>
  <c r="V13" i="1"/>
  <c r="W81" i="1"/>
  <c r="X12" i="1"/>
  <c r="W12" i="1"/>
  <c r="V12" i="1"/>
  <c r="X74" i="1"/>
  <c r="X16" i="1"/>
  <c r="W15" i="1"/>
  <c r="V15" i="1"/>
  <c r="X14" i="1"/>
  <c r="W18" i="1"/>
  <c r="V18" i="1"/>
  <c r="W19" i="1"/>
  <c r="V19" i="1"/>
  <c r="W20" i="1"/>
  <c r="V20" i="1"/>
  <c r="W21" i="1"/>
  <c r="V21" i="1"/>
  <c r="W22" i="1"/>
  <c r="V22" i="1"/>
  <c r="W24" i="1"/>
  <c r="V24" i="1"/>
  <c r="W23" i="1"/>
  <c r="V23" i="1"/>
  <c r="W25" i="1"/>
  <c r="V25" i="1"/>
  <c r="W26" i="1"/>
  <c r="V26" i="1"/>
  <c r="W27" i="1"/>
  <c r="V27" i="1"/>
  <c r="W28" i="1"/>
  <c r="V28" i="1"/>
  <c r="W29" i="1"/>
  <c r="V29" i="1"/>
  <c r="W30" i="1"/>
  <c r="V30" i="1"/>
  <c r="V31" i="1"/>
  <c r="W33" i="1"/>
  <c r="V33" i="1"/>
  <c r="W34" i="1"/>
  <c r="V34" i="1"/>
  <c r="W35" i="1"/>
  <c r="V35" i="1"/>
  <c r="W36" i="1"/>
  <c r="V36" i="1"/>
  <c r="W37" i="1"/>
  <c r="V37" i="1"/>
  <c r="W38" i="1"/>
  <c r="V38" i="1"/>
  <c r="W39" i="1"/>
  <c r="V39" i="1"/>
  <c r="W40" i="1"/>
  <c r="V40" i="1"/>
  <c r="W41" i="1"/>
  <c r="V41" i="1"/>
  <c r="W42" i="1"/>
  <c r="V42" i="1"/>
  <c r="W43" i="1"/>
  <c r="V43" i="1"/>
  <c r="W44" i="1"/>
  <c r="V44" i="1"/>
  <c r="W45" i="1"/>
  <c r="V45" i="1"/>
  <c r="W46" i="1"/>
  <c r="V46" i="1"/>
  <c r="W47" i="1"/>
  <c r="V47" i="1"/>
  <c r="W48" i="1"/>
  <c r="V48" i="1"/>
  <c r="W49" i="1"/>
  <c r="V49" i="1"/>
  <c r="W50" i="1"/>
  <c r="V50" i="1"/>
  <c r="W51" i="1"/>
  <c r="V51" i="1"/>
  <c r="W52" i="1"/>
  <c r="V52" i="1"/>
  <c r="W53" i="1"/>
  <c r="V53" i="1"/>
  <c r="W54" i="1"/>
  <c r="V54" i="1"/>
  <c r="W55" i="1"/>
  <c r="V55" i="1"/>
  <c r="W56" i="1"/>
  <c r="V56" i="1"/>
  <c r="W57" i="1"/>
  <c r="V57" i="1"/>
  <c r="W58" i="1"/>
  <c r="V58" i="1"/>
  <c r="W59" i="1"/>
  <c r="V59" i="1"/>
  <c r="W60" i="1"/>
  <c r="V60" i="1"/>
  <c r="W61" i="1"/>
  <c r="V61" i="1"/>
  <c r="W62" i="1"/>
  <c r="V62" i="1"/>
  <c r="W63" i="1"/>
  <c r="V63" i="1"/>
  <c r="W64" i="1"/>
  <c r="V64" i="1"/>
  <c r="W65" i="1"/>
  <c r="V65" i="1"/>
  <c r="W66" i="1"/>
  <c r="V66" i="1"/>
  <c r="W67" i="1"/>
  <c r="V67" i="1"/>
  <c r="W68" i="1"/>
  <c r="V68" i="1"/>
  <c r="W69" i="1"/>
  <c r="V69" i="1"/>
  <c r="W70" i="1"/>
  <c r="V70" i="1"/>
  <c r="W71" i="1"/>
  <c r="V71" i="1"/>
  <c r="W72" i="1"/>
  <c r="V72" i="1"/>
  <c r="W73" i="1"/>
  <c r="V73" i="1"/>
  <c r="W75" i="1"/>
  <c r="V75" i="1"/>
  <c r="V17" i="1"/>
  <c r="W17" i="1"/>
  <c r="W76" i="1"/>
  <c r="V76" i="1"/>
  <c r="W74" i="1"/>
  <c r="V74" i="1"/>
  <c r="V16" i="1"/>
  <c r="W16" i="1"/>
  <c r="W83" i="1" l="1"/>
  <c r="W86" i="1" s="1"/>
  <c r="W88" i="1" s="1"/>
  <c r="W82" i="1"/>
  <c r="N82" i="1"/>
</calcChain>
</file>

<file path=xl/sharedStrings.xml><?xml version="1.0" encoding="utf-8"?>
<sst xmlns="http://schemas.openxmlformats.org/spreadsheetml/2006/main" count="398" uniqueCount="231">
  <si>
    <t>Prises d'escalade Zem</t>
  </si>
  <si>
    <t>40 imp. de Bovardon</t>
  </si>
  <si>
    <t>73100 Grésy sur Aix</t>
  </si>
  <si>
    <t>France</t>
  </si>
  <si>
    <t>tva: FR28492184957</t>
  </si>
  <si>
    <t>PRICES FOR EU AND SWISTZERLAND - (Tarifs pour l'UE et la Suisse) OCTOBER 2024</t>
  </si>
  <si>
    <t>Siret: 49218495700032</t>
  </si>
  <si>
    <t>+33(0)6 28 75 18 55</t>
  </si>
  <si>
    <t>info@zem-climbing.com</t>
  </si>
  <si>
    <t>www.zem-climbing.com</t>
  </si>
  <si>
    <t>Item</t>
  </si>
  <si>
    <t>Name</t>
  </si>
  <si>
    <t>Picture</t>
  </si>
  <si>
    <t>Shape</t>
  </si>
  <si>
    <t>Size</t>
  </si>
  <si>
    <t>Weight (kg)</t>
  </si>
  <si>
    <t>Holds or item by sets</t>
  </si>
  <si>
    <t xml:space="preserve">Price in euros (HT) excl.taxes </t>
  </si>
  <si>
    <t>Yellow RAL 1023</t>
  </si>
  <si>
    <t>Orange RAL 2004</t>
  </si>
  <si>
    <t>Red RAL 3020</t>
  </si>
  <si>
    <t>Purple NCS S4050-R60B</t>
  </si>
  <si>
    <t>Purple RAL 4008</t>
  </si>
  <si>
    <t>Pink RAL 4010</t>
  </si>
  <si>
    <t>Blue RAL 5015</t>
  </si>
  <si>
    <t>Blue RAL 6002</t>
  </si>
  <si>
    <t>Blues RAL 6027</t>
  </si>
  <si>
    <t>Grey RAL 7040</t>
  </si>
  <si>
    <t>Black RAL 9005</t>
  </si>
  <si>
    <t>White RAL 9010</t>
  </si>
  <si>
    <t>Number of sets</t>
  </si>
  <si>
    <t>Number of holds</t>
  </si>
  <si>
    <t>Price in euros</t>
  </si>
  <si>
    <t>Total weight</t>
  </si>
  <si>
    <t>MP</t>
  </si>
  <si>
    <t>MICRO PLAT</t>
  </si>
  <si>
    <t>Micro sloppers</t>
  </si>
  <si>
    <t>M -  M -  L - L - L - L</t>
  </si>
  <si>
    <t>BP15</t>
  </si>
  <si>
    <t>BIG PINCE 15</t>
  </si>
  <si>
    <t>Big sloppy pinches</t>
  </si>
  <si>
    <t xml:space="preserve">XL - XL - XL </t>
  </si>
  <si>
    <t>BP20</t>
  </si>
  <si>
    <t>BIG PINCE 20</t>
  </si>
  <si>
    <t>XL - XL - XL</t>
  </si>
  <si>
    <t>BP25</t>
  </si>
  <si>
    <t>BIG PINCE 25</t>
  </si>
  <si>
    <t>RASY1218</t>
  </si>
  <si>
    <t>REGLETTE ASY 1218</t>
  </si>
  <si>
    <t>Crimps</t>
  </si>
  <si>
    <t>M - M - M - M</t>
  </si>
  <si>
    <t>RASY1223</t>
  </si>
  <si>
    <t>REGLETTE ASY 1223</t>
  </si>
  <si>
    <t>L - L - L - L</t>
  </si>
  <si>
    <t>RASY1228</t>
  </si>
  <si>
    <t>REGLETTE ASY 1228</t>
  </si>
  <si>
    <t>RASY1823</t>
  </si>
  <si>
    <t>REGLETTE ASY 1823</t>
  </si>
  <si>
    <t>RASY1828</t>
  </si>
  <si>
    <t>REGLETTE ASY 1828</t>
  </si>
  <si>
    <t>RASY1848</t>
  </si>
  <si>
    <t>REGLETTE ASY 1848</t>
  </si>
  <si>
    <t>XL - XL -XL -XL</t>
  </si>
  <si>
    <t>RASY2428</t>
  </si>
  <si>
    <t>REGLETTE ASY 2428</t>
  </si>
  <si>
    <t>Edges</t>
  </si>
  <si>
    <t>RASY2448</t>
  </si>
  <si>
    <t>REGLETTE ASY 2448</t>
  </si>
  <si>
    <t>RASY2473</t>
  </si>
  <si>
    <t>REGLETTE ASY 2473</t>
  </si>
  <si>
    <t>XXL - XXL - XXL - XXL</t>
  </si>
  <si>
    <t>RASY3048</t>
  </si>
  <si>
    <t>REGLETTE ASY 3048</t>
  </si>
  <si>
    <t>RASY3073</t>
  </si>
  <si>
    <t>REGLETTE ASY 3073</t>
  </si>
  <si>
    <t>RASY3098</t>
  </si>
  <si>
    <t>REGLETTE ASY 3098</t>
  </si>
  <si>
    <t>ECF</t>
  </si>
  <si>
    <t>ECAILLE FINE</t>
  </si>
  <si>
    <t>Flakes</t>
  </si>
  <si>
    <t xml:space="preserve">L - XL - XL </t>
  </si>
  <si>
    <t>ECFALL</t>
  </si>
  <si>
    <t>ECAILLE FINE ALLONGEE</t>
  </si>
  <si>
    <t>ECL</t>
  </si>
  <si>
    <t>ECAILLE LARGE</t>
  </si>
  <si>
    <t xml:space="preserve">L - XL - XL - XL </t>
  </si>
  <si>
    <t>ECLALL</t>
  </si>
  <si>
    <t>ECAILLE LARGE ALLONGEE</t>
  </si>
  <si>
    <t>XL - XL - XL - XXL</t>
  </si>
  <si>
    <t>ECLLON</t>
  </si>
  <si>
    <t>ECAILLE LARGE LONGUE</t>
  </si>
  <si>
    <t>COLO23</t>
  </si>
  <si>
    <t>COLO 23</t>
  </si>
  <si>
    <t>Tufas</t>
  </si>
  <si>
    <t>L - L</t>
  </si>
  <si>
    <t>COLO28</t>
  </si>
  <si>
    <t>COLO 28</t>
  </si>
  <si>
    <t xml:space="preserve">L - L - L </t>
  </si>
  <si>
    <t>COLO48</t>
  </si>
  <si>
    <t>COLO 48</t>
  </si>
  <si>
    <t>COLO74</t>
  </si>
  <si>
    <t>COLO 73</t>
  </si>
  <si>
    <t xml:space="preserve">XXL - XXL - XXL </t>
  </si>
  <si>
    <t>COLO98</t>
  </si>
  <si>
    <t>COLO 98</t>
  </si>
  <si>
    <t>LP18</t>
  </si>
  <si>
    <t>LUNE PETITE 18</t>
  </si>
  <si>
    <t>LP24</t>
  </si>
  <si>
    <t>LUNE PETITE 24</t>
  </si>
  <si>
    <t>LM18</t>
  </si>
  <si>
    <t>LUNE MOYENNE 18</t>
  </si>
  <si>
    <t>LM24</t>
  </si>
  <si>
    <t>LUNE MOYENNE 24</t>
  </si>
  <si>
    <t>LM30</t>
  </si>
  <si>
    <t>LUNE MOYENNE 30</t>
  </si>
  <si>
    <t>LMP</t>
  </si>
  <si>
    <t>LUNE MOYENNE PLATE 36</t>
  </si>
  <si>
    <t>Sloppers</t>
  </si>
  <si>
    <t>LG24</t>
  </si>
  <si>
    <t>LUNE GRANDE 24</t>
  </si>
  <si>
    <t>LG30</t>
  </si>
  <si>
    <t>LUNE GRANDE 30</t>
  </si>
  <si>
    <t>LGP</t>
  </si>
  <si>
    <t>LUNE GRANDE PLATE 36</t>
  </si>
  <si>
    <t>LTG30</t>
  </si>
  <si>
    <t>LUNE TRES GRANDE 30</t>
  </si>
  <si>
    <t>LTGP</t>
  </si>
  <si>
    <t>LUNE TRES GRANDE PLATE 36</t>
  </si>
  <si>
    <t>PAPF12</t>
  </si>
  <si>
    <t>PAPILLON  FIN 12</t>
  </si>
  <si>
    <t>Crimpy pinches</t>
  </si>
  <si>
    <t>L - L - L - XL - XL</t>
  </si>
  <si>
    <t>PAPF18</t>
  </si>
  <si>
    <t>PAPILLON FIN 18</t>
  </si>
  <si>
    <t>PAPF24</t>
  </si>
  <si>
    <t>PAPILLON FIN 24</t>
  </si>
  <si>
    <t>Pinches</t>
  </si>
  <si>
    <t>PAPL12</t>
  </si>
  <si>
    <t>PAPILLON LARGE 12</t>
  </si>
  <si>
    <t>L - L - XL</t>
  </si>
  <si>
    <t>PAPL18</t>
  </si>
  <si>
    <t>PAPILLON LARGE 18</t>
  </si>
  <si>
    <t>PAPL24</t>
  </si>
  <si>
    <t>PAPILLON LARGE 24</t>
  </si>
  <si>
    <t>PAPL30</t>
  </si>
  <si>
    <t>PAPILLON LARGE 30</t>
  </si>
  <si>
    <t>PASY1218</t>
  </si>
  <si>
    <t>PINCE ASY 1218</t>
  </si>
  <si>
    <t>M -  M - M - M</t>
  </si>
  <si>
    <t>PASY1223</t>
  </si>
  <si>
    <t>PINCE ASY 1223</t>
  </si>
  <si>
    <t>PASY1228</t>
  </si>
  <si>
    <t>PINCE ASY 1228</t>
  </si>
  <si>
    <t>PASY1823</t>
  </si>
  <si>
    <t>PINCE ASY 1823</t>
  </si>
  <si>
    <t>PASY1828</t>
  </si>
  <si>
    <t>PINCE ASY 1828</t>
  </si>
  <si>
    <t>PASY1848</t>
  </si>
  <si>
    <t>PINCE ASY 1848</t>
  </si>
  <si>
    <t>XL - XL - XL - XL</t>
  </si>
  <si>
    <t>PASY2428</t>
  </si>
  <si>
    <t>PINCE ASY 2428</t>
  </si>
  <si>
    <t>PASY2448</t>
  </si>
  <si>
    <t>PINCE ASY 2448</t>
  </si>
  <si>
    <t>PASY2473</t>
  </si>
  <si>
    <t>PINCE ASY 2473</t>
  </si>
  <si>
    <t>PASY3048</t>
  </si>
  <si>
    <t>PINCE ASY 3048</t>
  </si>
  <si>
    <t>PASY3073</t>
  </si>
  <si>
    <t>PINCE ASY 3073</t>
  </si>
  <si>
    <t>PASY3098</t>
  </si>
  <si>
    <t>PINCE ASY 3098</t>
  </si>
  <si>
    <t>PLAT10</t>
  </si>
  <si>
    <t>PLAT 10°</t>
  </si>
  <si>
    <t>Slopers</t>
  </si>
  <si>
    <t>XL - XL - XXL</t>
  </si>
  <si>
    <t>PLAT15</t>
  </si>
  <si>
    <t>PLAT 15°</t>
  </si>
  <si>
    <t>PLAT20</t>
  </si>
  <si>
    <t>PLAT 20°</t>
  </si>
  <si>
    <t>TROU18</t>
  </si>
  <si>
    <t>TROU 18</t>
  </si>
  <si>
    <t>Pockets</t>
  </si>
  <si>
    <t>L - L - XL - XL</t>
  </si>
  <si>
    <t>TROU24</t>
  </si>
  <si>
    <t>TROU 24</t>
  </si>
  <si>
    <t>TROU30</t>
  </si>
  <si>
    <t>TROU 30</t>
  </si>
  <si>
    <t>PYRAMIDE</t>
  </si>
  <si>
    <t>PIED PYRAMIDE</t>
  </si>
  <si>
    <t>Footholds</t>
  </si>
  <si>
    <t>M -  M - S - S - S - S</t>
  </si>
  <si>
    <t>PUDDING</t>
  </si>
  <si>
    <t>PIED PUDDING</t>
  </si>
  <si>
    <t>XS - XS - XS - S - S</t>
  </si>
  <si>
    <t>BOUCHON</t>
  </si>
  <si>
    <t>BOUCHON MUR KITGRIMPE</t>
  </si>
  <si>
    <t>Cork for old Kitgrimpe walls</t>
  </si>
  <si>
    <t xml:space="preserve">L </t>
  </si>
  <si>
    <t>BROSSE</t>
  </si>
  <si>
    <t>BROSSE BOIS 19cm</t>
  </si>
  <si>
    <t>Quality climbing brush</t>
  </si>
  <si>
    <t>MAGNLI150</t>
  </si>
  <si>
    <t>MAGNESIE LIQUIDE 150ML</t>
  </si>
  <si>
    <t>Liquid chalk 150ml</t>
  </si>
  <si>
    <t>MAGNPOW</t>
  </si>
  <si>
    <t>MAGNESIE CRUNCH 200G</t>
  </si>
  <si>
    <t>Crunchy chalk 200g</t>
  </si>
  <si>
    <t>MEDAILLE</t>
  </si>
  <si>
    <r>
      <rPr>
        <b/>
        <sz val="12"/>
        <color rgb="FF212121"/>
        <rFont val="-Apple-System"/>
      </rPr>
      <t> Wooden medal</t>
    </r>
    <r>
      <rPr>
        <sz val="12"/>
        <color rgb="FF212121"/>
        <rFont val="-Apple-System"/>
      </rPr>
      <t xml:space="preserve">  </t>
    </r>
    <r>
      <rPr>
        <b/>
        <sz val="13"/>
        <color rgb="FF212121"/>
        <rFont val="-Apple-System"/>
      </rPr>
      <t>Ø 7,5cm with Black ribbon</t>
    </r>
  </si>
  <si>
    <t>Total number of sets:</t>
  </si>
  <si>
    <t>Total weight:</t>
  </si>
  <si>
    <t>Total number of holds:</t>
  </si>
  <si>
    <t xml:space="preserve"> </t>
  </si>
  <si>
    <t>Price (ht) excl. taxes:</t>
  </si>
  <si>
    <t>Contribution to shipping post:</t>
  </si>
  <si>
    <t>Discount:</t>
  </si>
  <si>
    <t>25 euros up to 500 euros of purchase</t>
  </si>
  <si>
    <t>Contribution to postage and packaging costs</t>
  </si>
  <si>
    <t>35 euros up to 1000 euros of purchase</t>
  </si>
  <si>
    <t xml:space="preserve"> ,</t>
  </si>
  <si>
    <t>Total price (ht) excl. taxes:</t>
  </si>
  <si>
    <t>45 euros up to 1500 euros of purchase</t>
  </si>
  <si>
    <t>60 euros up to 2000 euros of purchase</t>
  </si>
  <si>
    <t>Total ttc for France:</t>
  </si>
  <si>
    <t>80 euros beyond 2000 euros of purchase</t>
  </si>
  <si>
    <t>Buyer's details:</t>
  </si>
  <si>
    <t>Name:</t>
  </si>
  <si>
    <t>Adress:</t>
  </si>
  <si>
    <t>E-mail:</t>
  </si>
  <si>
    <t>Phone: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</si>
</sst>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000000"/>
      <name val="Calibri"/>
    </font>
    <font>
      <b/>
      <sz val="14"/>
      <color theme="1"/>
      <name val="Calibri"/>
      <family val="2"/>
      <scheme val="minor"/>
    </font>
    <font>
      <b/>
      <sz val="28"/>
      <color rgb="FF000000"/>
      <name val="Calibri"/>
    </font>
    <font>
      <b/>
      <u/>
      <sz val="14"/>
      <color rgb="FFFFC000"/>
      <name val="Calibri"/>
      <family val="2"/>
      <scheme val="minor"/>
    </font>
    <font>
      <b/>
      <u/>
      <sz val="14"/>
      <color rgb="FFFFFF00"/>
      <name val="Calibri"/>
      <family val="2"/>
      <scheme val="minor"/>
    </font>
    <font>
      <b/>
      <sz val="11"/>
      <color rgb="FF000000"/>
      <name val="Calibri"/>
      <scheme val="minor"/>
    </font>
    <font>
      <sz val="12"/>
      <color rgb="FF212121"/>
      <name val="-Apple-System"/>
    </font>
    <font>
      <b/>
      <sz val="13"/>
      <color rgb="FF212121"/>
      <name val="-Apple-System"/>
    </font>
    <font>
      <b/>
      <sz val="26"/>
      <color rgb="FF000000"/>
      <name val="Calibri"/>
      <scheme val="minor"/>
    </font>
    <font>
      <sz val="2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000000"/>
      <name val="Calibri"/>
      <scheme val="minor"/>
    </font>
    <font>
      <b/>
      <sz val="12"/>
      <color rgb="FF212121"/>
      <name val="-Apple-System"/>
    </font>
    <font>
      <b/>
      <sz val="36"/>
      <color rgb="FF000000"/>
      <name val="Calibri"/>
    </font>
    <font>
      <b/>
      <u/>
      <sz val="16"/>
      <color rgb="FF1FE0BA"/>
      <name val="Calibri"/>
      <family val="2"/>
      <scheme val="minor"/>
    </font>
    <font>
      <sz val="24"/>
      <color rgb="FF242424"/>
      <name val="Aptos Narrow"/>
      <charset val="1"/>
    </font>
    <font>
      <u/>
      <sz val="24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u/>
      <sz val="24"/>
      <color rgb="FF333333"/>
      <name val="Helvetica"/>
      <charset val="1"/>
    </font>
  </fonts>
  <fills count="18">
    <fill>
      <patternFill patternType="none"/>
    </fill>
    <fill>
      <patternFill patternType="gray125"/>
    </fill>
    <fill>
      <patternFill patternType="solid">
        <fgColor rgb="FFE65F25"/>
        <bgColor indexed="64"/>
      </patternFill>
    </fill>
    <fill>
      <patternFill patternType="solid">
        <fgColor rgb="FFBE3B37"/>
        <bgColor indexed="64"/>
      </patternFill>
    </fill>
    <fill>
      <patternFill patternType="solid">
        <fgColor rgb="FFC05281"/>
        <bgColor indexed="64"/>
      </patternFill>
    </fill>
    <fill>
      <patternFill patternType="solid">
        <fgColor rgb="FF46664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9BA09"/>
        <bgColor indexed="64"/>
      </patternFill>
    </fill>
    <fill>
      <patternFill patternType="solid">
        <fgColor rgb="FF007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49357C"/>
        <bgColor indexed="64"/>
      </patternFill>
    </fill>
    <fill>
      <patternFill patternType="solid">
        <fgColor rgb="FFE0DCDC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0" fillId="0" borderId="1" xfId="0" applyBorder="1"/>
    <xf numFmtId="0" fontId="0" fillId="0" borderId="2" xfId="0" applyBorder="1"/>
    <xf numFmtId="0" fontId="5" fillId="0" borderId="1" xfId="0" applyFont="1" applyBorder="1" applyAlignment="1">
      <alignment horizontal="center" vertical="center"/>
    </xf>
    <xf numFmtId="0" fontId="3" fillId="0" borderId="0" xfId="0" applyFont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0" fillId="0" borderId="0" xfId="0" applyFont="1"/>
    <xf numFmtId="0" fontId="0" fillId="0" borderId="0" xfId="0" applyBorder="1"/>
    <xf numFmtId="0" fontId="3" fillId="0" borderId="0" xfId="0" applyFont="1" applyBorder="1"/>
    <xf numFmtId="0" fontId="8" fillId="0" borderId="0" xfId="0" applyFont="1" applyBorder="1"/>
    <xf numFmtId="0" fontId="4" fillId="0" borderId="0" xfId="0" applyFont="1" applyBorder="1"/>
    <xf numFmtId="0" fontId="0" fillId="0" borderId="9" xfId="0" applyBorder="1"/>
    <xf numFmtId="0" fontId="14" fillId="0" borderId="1" xfId="0" applyFont="1" applyBorder="1" applyAlignment="1">
      <alignment horizontal="center" vertical="center"/>
    </xf>
    <xf numFmtId="0" fontId="0" fillId="9" borderId="7" xfId="0" applyFill="1" applyBorder="1"/>
    <xf numFmtId="0" fontId="3" fillId="9" borderId="7" xfId="0" applyFont="1" applyFill="1" applyBorder="1"/>
    <xf numFmtId="0" fontId="17" fillId="10" borderId="7" xfId="0" applyFont="1" applyFill="1" applyBorder="1"/>
    <xf numFmtId="0" fontId="18" fillId="9" borderId="4" xfId="0" applyFont="1" applyFill="1" applyBorder="1"/>
    <xf numFmtId="0" fontId="17" fillId="10" borderId="5" xfId="0" applyFont="1" applyFill="1" applyBorder="1"/>
    <xf numFmtId="0" fontId="16" fillId="9" borderId="4" xfId="0" applyFont="1" applyFill="1" applyBorder="1"/>
    <xf numFmtId="0" fontId="6" fillId="0" borderId="4" xfId="0" applyFont="1" applyBorder="1"/>
    <xf numFmtId="0" fontId="6" fillId="0" borderId="7" xfId="0" applyFont="1" applyBorder="1"/>
    <xf numFmtId="0" fontId="6" fillId="0" borderId="5" xfId="0" applyFont="1" applyBorder="1"/>
    <xf numFmtId="0" fontId="20" fillId="0" borderId="4" xfId="0" applyFont="1" applyBorder="1"/>
    <xf numFmtId="0" fontId="0" fillId="0" borderId="5" xfId="0" applyBorder="1"/>
    <xf numFmtId="0" fontId="4" fillId="0" borderId="4" xfId="0" applyFont="1" applyBorder="1"/>
    <xf numFmtId="0" fontId="1" fillId="15" borderId="0" xfId="1" applyFill="1" applyBorder="1"/>
    <xf numFmtId="0" fontId="0" fillId="15" borderId="6" xfId="0" applyFill="1" applyBorder="1"/>
    <xf numFmtId="0" fontId="0" fillId="15" borderId="2" xfId="0" applyFill="1" applyBorder="1"/>
    <xf numFmtId="0" fontId="9" fillId="15" borderId="2" xfId="0" applyFont="1" applyFill="1" applyBorder="1"/>
    <xf numFmtId="0" fontId="0" fillId="15" borderId="10" xfId="0" applyFill="1" applyBorder="1"/>
    <xf numFmtId="0" fontId="0" fillId="15" borderId="0" xfId="0" applyFill="1" applyBorder="1"/>
    <xf numFmtId="0" fontId="9" fillId="15" borderId="0" xfId="0" applyFont="1" applyFill="1" applyBorder="1"/>
    <xf numFmtId="0" fontId="10" fillId="15" borderId="0" xfId="0" applyFont="1" applyFill="1" applyBorder="1"/>
    <xf numFmtId="0" fontId="11" fillId="15" borderId="0" xfId="1" applyFont="1" applyFill="1" applyBorder="1"/>
    <xf numFmtId="0" fontId="12" fillId="15" borderId="0" xfId="1" applyFont="1" applyFill="1" applyBorder="1"/>
    <xf numFmtId="0" fontId="5" fillId="0" borderId="3" xfId="0" applyFont="1" applyBorder="1" applyAlignment="1">
      <alignment horizontal="center" vertical="center"/>
    </xf>
    <xf numFmtId="0" fontId="22" fillId="15" borderId="0" xfId="0" applyFont="1" applyFill="1" applyBorder="1"/>
    <xf numFmtId="0" fontId="6" fillId="15" borderId="2" xfId="0" applyFont="1" applyFill="1" applyBorder="1"/>
    <xf numFmtId="0" fontId="6" fillId="15" borderId="0" xfId="0" applyFont="1" applyFill="1" applyBorder="1"/>
    <xf numFmtId="0" fontId="23" fillId="15" borderId="0" xfId="1" applyFont="1" applyFill="1" applyBorder="1"/>
    <xf numFmtId="0" fontId="5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7" fillId="13" borderId="7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6" fillId="0" borderId="11" xfId="0" applyFont="1" applyBorder="1"/>
    <xf numFmtId="0" fontId="6" fillId="0" borderId="8" xfId="0" applyFont="1" applyBorder="1"/>
    <xf numFmtId="0" fontId="6" fillId="0" borderId="12" xfId="0" applyFont="1" applyBorder="1"/>
    <xf numFmtId="0" fontId="6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12" borderId="7" xfId="0" applyFont="1" applyFill="1" applyBorder="1" applyAlignment="1">
      <alignment horizontal="center" vertical="center"/>
    </xf>
    <xf numFmtId="0" fontId="25" fillId="10" borderId="7" xfId="1" applyFont="1" applyFill="1" applyBorder="1"/>
    <xf numFmtId="0" fontId="26" fillId="0" borderId="0" xfId="0" applyFont="1"/>
    <xf numFmtId="0" fontId="27" fillId="15" borderId="0" xfId="0" applyFont="1" applyFill="1" applyBorder="1"/>
    <xf numFmtId="0" fontId="6" fillId="0" borderId="0" xfId="0" applyFont="1"/>
    <xf numFmtId="0" fontId="18" fillId="9" borderId="7" xfId="0" applyFont="1" applyFill="1" applyBorder="1" applyAlignment="1">
      <alignment horizontal="center"/>
    </xf>
    <xf numFmtId="0" fontId="24" fillId="10" borderId="2" xfId="0" applyFont="1" applyFill="1" applyBorder="1"/>
    <xf numFmtId="49" fontId="28" fillId="10" borderId="8" xfId="0" applyNumberFormat="1" applyFont="1" applyFill="1" applyBorder="1"/>
    <xf numFmtId="0" fontId="2" fillId="16" borderId="2" xfId="0" applyFont="1" applyFill="1" applyBorder="1" applyAlignment="1">
      <alignment horizontal="center" vertical="center"/>
    </xf>
    <xf numFmtId="0" fontId="7" fillId="16" borderId="7" xfId="0" applyFont="1" applyFill="1" applyBorder="1" applyAlignment="1">
      <alignment horizontal="center" vertical="center"/>
    </xf>
    <xf numFmtId="0" fontId="7" fillId="17" borderId="7" xfId="0" applyFont="1" applyFill="1" applyBorder="1" applyAlignment="1">
      <alignment horizontal="center" vertical="center"/>
    </xf>
    <xf numFmtId="0" fontId="13" fillId="17" borderId="2" xfId="0" applyFont="1" applyFill="1" applyBorder="1" applyAlignment="1">
      <alignment horizontal="center" vertical="center"/>
    </xf>
  </cellXfs>
  <cellStyles count="2">
    <cellStyle name="Hyperlink" xfId="1" xr:uid="{00000000-000B-0000-0000-000008000000}"/>
    <cellStyle name="Normal" xfId="0" builtinId="0"/>
  </cellStyles>
  <dxfs count="0"/>
  <tableStyles count="0" defaultTableStyle="TableStyleMedium2" defaultPivotStyle="PivotStyleMedium9"/>
  <colors>
    <mruColors>
      <color rgb="FFF1ECE1"/>
      <color rgb="FF3C3C3C"/>
      <color rgb="FF989EA1"/>
      <color rgb="FF7EBAB5"/>
      <color rgb="FF466642"/>
      <color rgb="FF007CAF"/>
      <color rgb="FF1FE0BA"/>
      <color rgb="FFFFFFFF"/>
      <color rgb="FF844C82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904875</xdr:colOff>
      <xdr:row>0</xdr:row>
      <xdr:rowOff>0</xdr:rowOff>
    </xdr:from>
    <xdr:to>
      <xdr:col>2</xdr:col>
      <xdr:colOff>781050</xdr:colOff>
      <xdr:row>6</xdr:row>
      <xdr:rowOff>657225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C7E458F-3BEE-C0D7-001F-895EDE12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0"/>
          <a:ext cx="1790700" cy="2581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981075</xdr:colOff>
      <xdr:row>78</xdr:row>
      <xdr:rowOff>1314450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C26B1C-F3D4-B92D-3DD7-9C6AEC041044}"/>
            </a:ext>
            <a:ext uri="{147F2762-F138-4A5C-976F-8EAC2B608ADB}">
              <a16:predDERef xmlns:a16="http://schemas.microsoft.com/office/drawing/2014/main" pred="{7274FF2B-161F-9CAD-94BF-3BEAF6DC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4200" y="80391000"/>
          <a:ext cx="98107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1066800</xdr:colOff>
      <xdr:row>74</xdr:row>
      <xdr:rowOff>1066800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1DF6065-187D-FE01-D806-058712F6E60A}"/>
            </a:ext>
            <a:ext uri="{147F2762-F138-4A5C-976F-8EAC2B608ADB}">
              <a16:predDERef xmlns:a16="http://schemas.microsoft.com/office/drawing/2014/main" pred="{28DDDF15-6A97-9AC1-EC6E-3C74C3348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0" y="75218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1057275</xdr:colOff>
      <xdr:row>73</xdr:row>
      <xdr:rowOff>1057275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764E9B84-1DEB-7833-4DBA-4A8B3BDD05E3}"/>
            </a:ext>
            <a:ext uri="{147F2762-F138-4A5C-976F-8EAC2B608ADB}">
              <a16:predDERef xmlns:a16="http://schemas.microsoft.com/office/drawing/2014/main" pred="{A1DF6065-187D-FE01-D806-058712F6E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24200" y="740759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1076325</xdr:colOff>
      <xdr:row>72</xdr:row>
      <xdr:rowOff>1076325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774C0794-DCDB-DF86-B25D-DA531DA68B22}"/>
            </a:ext>
            <a:ext uri="{147F2762-F138-4A5C-976F-8EAC2B608ADB}">
              <a16:predDERef xmlns:a16="http://schemas.microsoft.com/office/drawing/2014/main" pred="{764E9B84-1DEB-7833-4DBA-4A8B3BDD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4200" y="72932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1095375</xdr:colOff>
      <xdr:row>71</xdr:row>
      <xdr:rowOff>1095375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8BC58ED-F2E4-35A2-5007-CA91D07B24BC}"/>
            </a:ext>
            <a:ext uri="{147F2762-F138-4A5C-976F-8EAC2B608ADB}">
              <a16:predDERef xmlns:a16="http://schemas.microsoft.com/office/drawing/2014/main" pred="{774C0794-DCDB-DF86-B25D-DA531DA6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4200" y="71789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1085850</xdr:colOff>
      <xdr:row>70</xdr:row>
      <xdr:rowOff>1085850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BDA112FC-6E10-E5F1-CD99-327A4EB87136}"/>
            </a:ext>
            <a:ext uri="{147F2762-F138-4A5C-976F-8EAC2B608ADB}">
              <a16:predDERef xmlns:a16="http://schemas.microsoft.com/office/drawing/2014/main" pred="{08BC58ED-F2E4-35A2-5007-CA91D07B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4200" y="70646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1104900</xdr:colOff>
      <xdr:row>69</xdr:row>
      <xdr:rowOff>1104900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5A62FF8-2007-C8C0-D97C-4F33034E9B7D}"/>
            </a:ext>
            <a:ext uri="{147F2762-F138-4A5C-976F-8EAC2B608ADB}">
              <a16:predDERef xmlns:a16="http://schemas.microsoft.com/office/drawing/2014/main" pred="{BDA112FC-6E10-E5F1-CD99-327A4EB8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24200" y="69503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1095375</xdr:colOff>
      <xdr:row>68</xdr:row>
      <xdr:rowOff>1095375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692055E7-DBD6-31DF-9081-A078DCF7EF55}"/>
            </a:ext>
            <a:ext uri="{147F2762-F138-4A5C-976F-8EAC2B608ADB}">
              <a16:predDERef xmlns:a16="http://schemas.microsoft.com/office/drawing/2014/main" pred="{15A62FF8-2007-C8C0-D97C-4F33034E9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24200" y="68360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1076325</xdr:colOff>
      <xdr:row>67</xdr:row>
      <xdr:rowOff>1076325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E57447C7-A8C5-3FFB-35C7-D5D1FC2B562A}"/>
            </a:ext>
            <a:ext uri="{147F2762-F138-4A5C-976F-8EAC2B608ADB}">
              <a16:predDERef xmlns:a16="http://schemas.microsoft.com/office/drawing/2014/main" pred="{692055E7-DBD6-31DF-9081-A078DCF7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24200" y="67217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1104900</xdr:colOff>
      <xdr:row>66</xdr:row>
      <xdr:rowOff>1104900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E1D6400B-E0AF-5EC0-637E-320AE21FF3B1}"/>
            </a:ext>
            <a:ext uri="{147F2762-F138-4A5C-976F-8EAC2B608ADB}">
              <a16:predDERef xmlns:a16="http://schemas.microsoft.com/office/drawing/2014/main" pred="{E57447C7-A8C5-3FFB-35C7-D5D1FC2B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24200" y="66074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1114425</xdr:colOff>
      <xdr:row>65</xdr:row>
      <xdr:rowOff>1114425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1AFBC9DD-8952-3293-4C06-62FFEA3055C4}"/>
            </a:ext>
            <a:ext uri="{147F2762-F138-4A5C-976F-8EAC2B608ADB}">
              <a16:predDERef xmlns:a16="http://schemas.microsoft.com/office/drawing/2014/main" pred="{E1D6400B-E0AF-5EC0-637E-320AE21F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24200" y="649319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1104900</xdr:colOff>
      <xdr:row>64</xdr:row>
      <xdr:rowOff>1104900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F1BB03D8-D949-0E15-FB51-DCCEBB857F8F}"/>
            </a:ext>
            <a:ext uri="{147F2762-F138-4A5C-976F-8EAC2B608ADB}">
              <a16:predDERef xmlns:a16="http://schemas.microsoft.com/office/drawing/2014/main" pred="{1AFBC9DD-8952-3293-4C06-62FFEA30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24200" y="63788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1095375</xdr:colOff>
      <xdr:row>63</xdr:row>
      <xdr:rowOff>1095375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5F0EB74F-23CB-ED0A-99E4-68EF8C146764}"/>
            </a:ext>
            <a:ext uri="{147F2762-F138-4A5C-976F-8EAC2B608ADB}">
              <a16:predDERef xmlns:a16="http://schemas.microsoft.com/office/drawing/2014/main" pred="{F1BB03D8-D949-0E15-FB51-DCCEBB857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24200" y="62645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1076325</xdr:colOff>
      <xdr:row>62</xdr:row>
      <xdr:rowOff>1076325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8525D715-FF08-3A35-4A23-38E2FFFB90DE}"/>
            </a:ext>
            <a:ext uri="{147F2762-F138-4A5C-976F-8EAC2B608ADB}">
              <a16:predDERef xmlns:a16="http://schemas.microsoft.com/office/drawing/2014/main" pred="{5F0EB74F-23CB-ED0A-99E4-68EF8C14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24200" y="61502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1095375</xdr:colOff>
      <xdr:row>61</xdr:row>
      <xdr:rowOff>1095375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6D57900C-56C9-E824-4A30-207B9A239EC1}"/>
            </a:ext>
            <a:ext uri="{147F2762-F138-4A5C-976F-8EAC2B608ADB}">
              <a16:predDERef xmlns:a16="http://schemas.microsoft.com/office/drawing/2014/main" pred="{8525D715-FF08-3A35-4A23-38E2FFFB9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24200" y="60359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1104900</xdr:colOff>
      <xdr:row>60</xdr:row>
      <xdr:rowOff>1104900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0C8B0878-C82E-9806-D878-9CCB69D6976E}"/>
            </a:ext>
            <a:ext uri="{147F2762-F138-4A5C-976F-8EAC2B608ADB}">
              <a16:predDERef xmlns:a16="http://schemas.microsoft.com/office/drawing/2014/main" pred="{6D57900C-56C9-E824-4A30-207B9A239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24200" y="59216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1104900</xdr:colOff>
      <xdr:row>59</xdr:row>
      <xdr:rowOff>1104900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1F6C5EDA-8E26-1ED4-3DB9-27103A1BAD30}"/>
            </a:ext>
            <a:ext uri="{147F2762-F138-4A5C-976F-8EAC2B608ADB}">
              <a16:predDERef xmlns:a16="http://schemas.microsoft.com/office/drawing/2014/main" pred="{0C8B0878-C82E-9806-D878-9CCB69D6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24200" y="58073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1076325</xdr:colOff>
      <xdr:row>58</xdr:row>
      <xdr:rowOff>1076325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482B72BD-8431-5472-B8AA-132C27CDAA2B}"/>
            </a:ext>
            <a:ext uri="{147F2762-F138-4A5C-976F-8EAC2B608ADB}">
              <a16:predDERef xmlns:a16="http://schemas.microsoft.com/office/drawing/2014/main" pred="{1F6C5EDA-8E26-1ED4-3DB9-27103A1B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24200" y="56930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1104900</xdr:colOff>
      <xdr:row>57</xdr:row>
      <xdr:rowOff>1104900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264E7779-2F5A-3A3F-7C38-604CCB371D4B}"/>
            </a:ext>
            <a:ext uri="{147F2762-F138-4A5C-976F-8EAC2B608ADB}">
              <a16:predDERef xmlns:a16="http://schemas.microsoft.com/office/drawing/2014/main" pred="{482B72BD-8431-5472-B8AA-132C27CD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24200" y="557879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1095375</xdr:colOff>
      <xdr:row>56</xdr:row>
      <xdr:rowOff>1095375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11D26A4-BD81-DAC9-2AD6-1BB014A28F71}"/>
            </a:ext>
            <a:ext uri="{147F2762-F138-4A5C-976F-8EAC2B608ADB}">
              <a16:predDERef xmlns:a16="http://schemas.microsoft.com/office/drawing/2014/main" pred="{264E7779-2F5A-3A3F-7C38-604CCB37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24200" y="54644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1095375</xdr:colOff>
      <xdr:row>55</xdr:row>
      <xdr:rowOff>1095375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5D5DFE55-46B4-5249-A12C-770C1582E675}"/>
            </a:ext>
            <a:ext uri="{147F2762-F138-4A5C-976F-8EAC2B608ADB}">
              <a16:predDERef xmlns:a16="http://schemas.microsoft.com/office/drawing/2014/main" pred="{011D26A4-BD81-DAC9-2AD6-1BB014A2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124200" y="53501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1066800</xdr:colOff>
      <xdr:row>54</xdr:row>
      <xdr:rowOff>1066800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4ED71D32-63FC-1B11-1D1A-752CC85AACB0}"/>
            </a:ext>
            <a:ext uri="{147F2762-F138-4A5C-976F-8EAC2B608ADB}">
              <a16:predDERef xmlns:a16="http://schemas.microsoft.com/office/drawing/2014/main" pred="{5D5DFE55-46B4-5249-A12C-770C1582E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24200" y="52358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1076325</xdr:colOff>
      <xdr:row>53</xdr:row>
      <xdr:rowOff>1076325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E3F6842E-76AF-FA6F-3996-058120C06C27}"/>
            </a:ext>
            <a:ext uri="{147F2762-F138-4A5C-976F-8EAC2B608ADB}">
              <a16:predDERef xmlns:a16="http://schemas.microsoft.com/office/drawing/2014/main" pred="{4ED71D32-63FC-1B11-1D1A-752CC85AA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24200" y="51215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1076325</xdr:colOff>
      <xdr:row>52</xdr:row>
      <xdr:rowOff>1076325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DE92436D-E0B4-FC51-4271-210F280F81E4}"/>
            </a:ext>
            <a:ext uri="{147F2762-F138-4A5C-976F-8EAC2B608ADB}">
              <a16:predDERef xmlns:a16="http://schemas.microsoft.com/office/drawing/2014/main" pred="{E3F6842E-76AF-FA6F-3996-058120C0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124200" y="50072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1076325</xdr:colOff>
      <xdr:row>51</xdr:row>
      <xdr:rowOff>1076325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99F8D3CD-858B-327C-FE53-66A12AEC4BBB}"/>
            </a:ext>
            <a:ext uri="{147F2762-F138-4A5C-976F-8EAC2B608ADB}">
              <a16:predDERef xmlns:a16="http://schemas.microsoft.com/office/drawing/2014/main" pred="{DE92436D-E0B4-FC51-4271-210F280F8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24200" y="48929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1076325</xdr:colOff>
      <xdr:row>50</xdr:row>
      <xdr:rowOff>1076325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8EFB1ADA-D9E8-AED4-6A97-EA994D4BCF5A}"/>
            </a:ext>
            <a:ext uri="{147F2762-F138-4A5C-976F-8EAC2B608ADB}">
              <a16:predDERef xmlns:a16="http://schemas.microsoft.com/office/drawing/2014/main" pred="{99F8D3CD-858B-327C-FE53-66A12AEC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124200" y="47786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1095375</xdr:colOff>
      <xdr:row>49</xdr:row>
      <xdr:rowOff>1095375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F39F72EE-2736-73D1-B035-37D12F915989}"/>
            </a:ext>
            <a:ext uri="{147F2762-F138-4A5C-976F-8EAC2B608ADB}">
              <a16:predDERef xmlns:a16="http://schemas.microsoft.com/office/drawing/2014/main" pred="{8EFB1ADA-D9E8-AED4-6A97-EA994D4B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24200" y="46643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1085850</xdr:colOff>
      <xdr:row>48</xdr:row>
      <xdr:rowOff>1085850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51CAE510-6BCC-078F-7DB9-4185F5A892FB}"/>
            </a:ext>
            <a:ext uri="{147F2762-F138-4A5C-976F-8EAC2B608ADB}">
              <a16:predDERef xmlns:a16="http://schemas.microsoft.com/office/drawing/2014/main" pred="{F39F72EE-2736-73D1-B035-37D12F91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24200" y="45500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1076325</xdr:colOff>
      <xdr:row>47</xdr:row>
      <xdr:rowOff>1076325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7AA9432C-071B-6319-8CCC-8C156BC36536}"/>
            </a:ext>
            <a:ext uri="{147F2762-F138-4A5C-976F-8EAC2B608ADB}">
              <a16:predDERef xmlns:a16="http://schemas.microsoft.com/office/drawing/2014/main" pred="{51CAE510-6BCC-078F-7DB9-4185F5A8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124200" y="44357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1066800</xdr:colOff>
      <xdr:row>46</xdr:row>
      <xdr:rowOff>1066800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DB70D123-F7D3-05D7-C8DD-F70B3131FA9F}"/>
            </a:ext>
            <a:ext uri="{147F2762-F138-4A5C-976F-8EAC2B608ADB}">
              <a16:predDERef xmlns:a16="http://schemas.microsoft.com/office/drawing/2014/main" pred="{7AA9432C-071B-6319-8CCC-8C156BC3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24200" y="43214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1066800</xdr:colOff>
      <xdr:row>45</xdr:row>
      <xdr:rowOff>1066800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6167562D-15F5-A063-E28A-F111AB3D82E7}"/>
            </a:ext>
            <a:ext uri="{147F2762-F138-4A5C-976F-8EAC2B608ADB}">
              <a16:predDERef xmlns:a16="http://schemas.microsoft.com/office/drawing/2014/main" pred="{DB70D123-F7D3-05D7-C8DD-F70B3131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24200" y="42071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1095375</xdr:colOff>
      <xdr:row>44</xdr:row>
      <xdr:rowOff>1095375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1C3AAA2A-29CE-70C9-6B5C-7F70C250E29E}"/>
            </a:ext>
            <a:ext uri="{147F2762-F138-4A5C-976F-8EAC2B608ADB}">
              <a16:predDERef xmlns:a16="http://schemas.microsoft.com/office/drawing/2014/main" pred="{6167562D-15F5-A063-E28A-F111AB3D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24200" y="40928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1095375</xdr:colOff>
      <xdr:row>43</xdr:row>
      <xdr:rowOff>1095375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BC756376-958E-7E95-37E2-2922E218882B}"/>
            </a:ext>
            <a:ext uri="{147F2762-F138-4A5C-976F-8EAC2B608ADB}">
              <a16:predDERef xmlns:a16="http://schemas.microsoft.com/office/drawing/2014/main" pred="{1C3AAA2A-29CE-70C9-6B5C-7F70C250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124200" y="39785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1095375</xdr:colOff>
      <xdr:row>42</xdr:row>
      <xdr:rowOff>1095375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811E91E6-2671-49C1-92DE-E4711986DDAB}"/>
            </a:ext>
            <a:ext uri="{147F2762-F138-4A5C-976F-8EAC2B608ADB}">
              <a16:predDERef xmlns:a16="http://schemas.microsoft.com/office/drawing/2014/main" pred="{BC756376-958E-7E95-37E2-2922E218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124200" y="38642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1076325</xdr:colOff>
      <xdr:row>41</xdr:row>
      <xdr:rowOff>1076325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8E455C3-481F-0057-0893-CC802D159817}"/>
            </a:ext>
            <a:ext uri="{147F2762-F138-4A5C-976F-8EAC2B608ADB}">
              <a16:predDERef xmlns:a16="http://schemas.microsoft.com/office/drawing/2014/main" pred="{811E91E6-2671-49C1-92DE-E4711986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24200" y="37499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1057275</xdr:colOff>
      <xdr:row>40</xdr:row>
      <xdr:rowOff>1057275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D36F7784-4025-2027-0F39-D98B895D4DE8}"/>
            </a:ext>
            <a:ext uri="{147F2762-F138-4A5C-976F-8EAC2B608ADB}">
              <a16:predDERef xmlns:a16="http://schemas.microsoft.com/office/drawing/2014/main" pred="{08E455C3-481F-0057-0893-CC802D159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124200" y="363569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1095375</xdr:colOff>
      <xdr:row>39</xdr:row>
      <xdr:rowOff>1095375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BAED2B16-A607-A381-54B8-0062E9C69997}"/>
            </a:ext>
            <a:ext uri="{147F2762-F138-4A5C-976F-8EAC2B608ADB}">
              <a16:predDERef xmlns:a16="http://schemas.microsoft.com/office/drawing/2014/main" pred="{D36F7784-4025-2027-0F39-D98B895D4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124200" y="35213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1066800</xdr:colOff>
      <xdr:row>38</xdr:row>
      <xdr:rowOff>1066800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3455F1CA-1D4D-543E-DAA0-EE91E6056F26}"/>
            </a:ext>
            <a:ext uri="{147F2762-F138-4A5C-976F-8EAC2B608ADB}">
              <a16:predDERef xmlns:a16="http://schemas.microsoft.com/office/drawing/2014/main" pred="{BAED2B16-A607-A381-54B8-0062E9C6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124200" y="34070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1047750</xdr:colOff>
      <xdr:row>37</xdr:row>
      <xdr:rowOff>1047750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DBAD622-E73B-F9E2-8EE1-5444C1A32566}"/>
            </a:ext>
            <a:ext uri="{147F2762-F138-4A5C-976F-8EAC2B608ADB}">
              <a16:predDERef xmlns:a16="http://schemas.microsoft.com/office/drawing/2014/main" pred="{3455F1CA-1D4D-543E-DAA0-EE91E605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124200" y="3292792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1066800</xdr:colOff>
      <xdr:row>36</xdr:row>
      <xdr:rowOff>1066800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533D6336-490F-4062-04A0-021C4944860A}"/>
            </a:ext>
            <a:ext uri="{147F2762-F138-4A5C-976F-8EAC2B608ADB}">
              <a16:predDERef xmlns:a16="http://schemas.microsoft.com/office/drawing/2014/main" pred="{0DBAD622-E73B-F9E2-8EE1-5444C1A3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24200" y="31784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1076325</xdr:colOff>
      <xdr:row>35</xdr:row>
      <xdr:rowOff>1076325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A2C5BDCA-D34A-2D04-C378-4B4D63EF90C0}"/>
            </a:ext>
            <a:ext uri="{147F2762-F138-4A5C-976F-8EAC2B608ADB}">
              <a16:predDERef xmlns:a16="http://schemas.microsoft.com/office/drawing/2014/main" pred="{533D6336-490F-4062-04A0-021C49448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24200" y="30641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1095375</xdr:colOff>
      <xdr:row>34</xdr:row>
      <xdr:rowOff>1095375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932052E3-5CCC-8810-208E-5A9C39D1AA18}"/>
            </a:ext>
            <a:ext uri="{147F2762-F138-4A5C-976F-8EAC2B608ADB}">
              <a16:predDERef xmlns:a16="http://schemas.microsoft.com/office/drawing/2014/main" pred="{A2C5BDCA-D34A-2D04-C378-4B4D63EF9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124200" y="29498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1095375</xdr:colOff>
      <xdr:row>33</xdr:row>
      <xdr:rowOff>1095375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94D2A7AF-2234-2292-B82E-F97310362177}"/>
            </a:ext>
            <a:ext uri="{147F2762-F138-4A5C-976F-8EAC2B608ADB}">
              <a16:predDERef xmlns:a16="http://schemas.microsoft.com/office/drawing/2014/main" pred="{932052E3-5CCC-8810-208E-5A9C39D1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124200" y="28355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1085850</xdr:colOff>
      <xdr:row>32</xdr:row>
      <xdr:rowOff>1085850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57384C78-CEB5-BC93-754B-B7BBFA83ABDB}"/>
            </a:ext>
            <a:ext uri="{147F2762-F138-4A5C-976F-8EAC2B608ADB}">
              <a16:predDERef xmlns:a16="http://schemas.microsoft.com/office/drawing/2014/main" pred="{94D2A7AF-2234-2292-B82E-F9731036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24200" y="27212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1066800</xdr:colOff>
      <xdr:row>31</xdr:row>
      <xdr:rowOff>1066800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7C407A65-778E-A5FB-7280-F70645469D88}"/>
            </a:ext>
            <a:ext uri="{147F2762-F138-4A5C-976F-8EAC2B608ADB}">
              <a16:predDERef xmlns:a16="http://schemas.microsoft.com/office/drawing/2014/main" pred="{57384C78-CEB5-BC93-754B-B7BBFA83A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24200" y="26069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1095375</xdr:colOff>
      <xdr:row>30</xdr:row>
      <xdr:rowOff>1095375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77AEAA98-6E97-6757-C5BB-61FA6F0E57A4}"/>
            </a:ext>
            <a:ext uri="{147F2762-F138-4A5C-976F-8EAC2B608ADB}">
              <a16:predDERef xmlns:a16="http://schemas.microsoft.com/office/drawing/2014/main" pred="{7C407A65-778E-A5FB-7280-F7064546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24200" y="24926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1085850</xdr:colOff>
      <xdr:row>29</xdr:row>
      <xdr:rowOff>1085850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B64985BC-5FBD-2864-0AC4-DDF71C1075EB}"/>
            </a:ext>
            <a:ext uri="{147F2762-F138-4A5C-976F-8EAC2B608ADB}">
              <a16:predDERef xmlns:a16="http://schemas.microsoft.com/office/drawing/2014/main" pred="{77AEAA98-6E97-6757-C5BB-61FA6F0E5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24200" y="23783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1076325</xdr:colOff>
      <xdr:row>28</xdr:row>
      <xdr:rowOff>1076325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AECFA499-4785-6CD0-1228-12F45B4B57FD}"/>
            </a:ext>
            <a:ext uri="{147F2762-F138-4A5C-976F-8EAC2B608ADB}">
              <a16:predDERef xmlns:a16="http://schemas.microsoft.com/office/drawing/2014/main" pred="{B64985BC-5FBD-2864-0AC4-DDF71C10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124200" y="22640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1076325</xdr:colOff>
      <xdr:row>27</xdr:row>
      <xdr:rowOff>1076325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E77491F0-1F5A-64C8-858B-703D09639BFC}"/>
            </a:ext>
            <a:ext uri="{147F2762-F138-4A5C-976F-8EAC2B608ADB}">
              <a16:predDERef xmlns:a16="http://schemas.microsoft.com/office/drawing/2014/main" pred="{AECFA499-4785-6CD0-1228-12F45B4B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124200" y="21497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1095375</xdr:colOff>
      <xdr:row>26</xdr:row>
      <xdr:rowOff>1095375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90522DD4-5014-E836-A1BF-38E7E8A9BE4E}"/>
            </a:ext>
            <a:ext uri="{147F2762-F138-4A5C-976F-8EAC2B608ADB}">
              <a16:predDERef xmlns:a16="http://schemas.microsoft.com/office/drawing/2014/main" pred="{E77491F0-1F5A-64C8-858B-703D0963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124200" y="20354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1085850</xdr:colOff>
      <xdr:row>11</xdr:row>
      <xdr:rowOff>1085850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F05B6541-9500-B856-E990-DCF601CE9332}"/>
            </a:ext>
            <a:ext uri="{147F2762-F138-4A5C-976F-8EAC2B608ADB}">
              <a16:predDERef xmlns:a16="http://schemas.microsoft.com/office/drawing/2014/main" pred="{90522DD4-5014-E836-A1BF-38E7E8A9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124200" y="3209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1076325</xdr:colOff>
      <xdr:row>12</xdr:row>
      <xdr:rowOff>1076325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7D9BF849-C8BA-A548-9141-7E65E2AE03CD}"/>
            </a:ext>
            <a:ext uri="{147F2762-F138-4A5C-976F-8EAC2B608ADB}">
              <a16:predDERef xmlns:a16="http://schemas.microsoft.com/office/drawing/2014/main" pred="{F05B6541-9500-B856-E990-DCF601CE9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124200" y="4352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1085850</xdr:colOff>
      <xdr:row>13</xdr:row>
      <xdr:rowOff>1085850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76B1CE24-48A7-84BB-5107-DEE7AC88E663}"/>
            </a:ext>
            <a:ext uri="{147F2762-F138-4A5C-976F-8EAC2B608ADB}">
              <a16:predDERef xmlns:a16="http://schemas.microsoft.com/office/drawing/2014/main" pred="{7D9BF849-C8BA-A548-9141-7E65E2AE0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124200" y="5495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1085850</xdr:colOff>
      <xdr:row>14</xdr:row>
      <xdr:rowOff>1085850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7116C0FD-521C-7AFF-9397-C6122E3D4905}"/>
            </a:ext>
            <a:ext uri="{147F2762-F138-4A5C-976F-8EAC2B608ADB}">
              <a16:predDERef xmlns:a16="http://schemas.microsoft.com/office/drawing/2014/main" pred="{76B1CE24-48A7-84BB-5107-DEE7AC88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124200" y="6638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1076325</xdr:colOff>
      <xdr:row>15</xdr:row>
      <xdr:rowOff>1076325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4911C444-649E-3B92-2632-8E7E86A104E0}"/>
            </a:ext>
            <a:ext uri="{147F2762-F138-4A5C-976F-8EAC2B608ADB}">
              <a16:predDERef xmlns:a16="http://schemas.microsoft.com/office/drawing/2014/main" pred="{7116C0FD-521C-7AFF-9397-C6122E3D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124200" y="7781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1095375</xdr:colOff>
      <xdr:row>16</xdr:row>
      <xdr:rowOff>1095375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DF85BE2F-1A82-B504-A535-26C078E1D975}"/>
            </a:ext>
            <a:ext uri="{147F2762-F138-4A5C-976F-8EAC2B608ADB}">
              <a16:predDERef xmlns:a16="http://schemas.microsoft.com/office/drawing/2014/main" pred="{4911C444-649E-3B92-2632-8E7E86A1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124200" y="89249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1076325</xdr:colOff>
      <xdr:row>17</xdr:row>
      <xdr:rowOff>1076325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F8F273F4-3E87-6B1F-3692-50C7BEE9ABF1}"/>
            </a:ext>
            <a:ext uri="{147F2762-F138-4A5C-976F-8EAC2B608ADB}">
              <a16:predDERef xmlns:a16="http://schemas.microsoft.com/office/drawing/2014/main" pred="{DF85BE2F-1A82-B504-A535-26C078E1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124200" y="10067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1085850</xdr:colOff>
      <xdr:row>18</xdr:row>
      <xdr:rowOff>1085850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B3F1B2CB-09DD-68C3-B87E-787CEB5D5234}"/>
            </a:ext>
            <a:ext uri="{147F2762-F138-4A5C-976F-8EAC2B608ADB}">
              <a16:predDERef xmlns:a16="http://schemas.microsoft.com/office/drawing/2014/main" pred="{F8F273F4-3E87-6B1F-3692-50C7BEE9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124200" y="11210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1085850</xdr:colOff>
      <xdr:row>19</xdr:row>
      <xdr:rowOff>1085850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15D05E7F-5ACB-1B29-8FAC-1EA2BB187008}"/>
            </a:ext>
            <a:ext uri="{147F2762-F138-4A5C-976F-8EAC2B608ADB}">
              <a16:predDERef xmlns:a16="http://schemas.microsoft.com/office/drawing/2014/main" pred="{B3F1B2CB-09DD-68C3-B87E-787CEB5D5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124200" y="12353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1066800</xdr:colOff>
      <xdr:row>20</xdr:row>
      <xdr:rowOff>1066800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A3FCCC50-39D1-071A-EFE7-F211A025B830}"/>
            </a:ext>
            <a:ext uri="{147F2762-F138-4A5C-976F-8EAC2B608ADB}">
              <a16:predDERef xmlns:a16="http://schemas.microsoft.com/office/drawing/2014/main" pred="{15D05E7F-5ACB-1B29-8FAC-1EA2BB18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124200" y="13496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1076325</xdr:colOff>
      <xdr:row>21</xdr:row>
      <xdr:rowOff>1076325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CAC669CE-E083-6DBF-7727-20719B129559}"/>
            </a:ext>
            <a:ext uri="{147F2762-F138-4A5C-976F-8EAC2B608ADB}">
              <a16:predDERef xmlns:a16="http://schemas.microsoft.com/office/drawing/2014/main" pred="{A3FCCC50-39D1-071A-EFE7-F211A025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24200" y="14639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1066800</xdr:colOff>
      <xdr:row>22</xdr:row>
      <xdr:rowOff>1066800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23C53D5E-9E04-F05E-21A0-DCFB9A04CBE1}"/>
            </a:ext>
            <a:ext uri="{147F2762-F138-4A5C-976F-8EAC2B608ADB}">
              <a16:predDERef xmlns:a16="http://schemas.microsoft.com/office/drawing/2014/main" pred="{CAC669CE-E083-6DBF-7727-20719B12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124200" y="15782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1066800</xdr:colOff>
      <xdr:row>23</xdr:row>
      <xdr:rowOff>1066800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278D0A2F-B456-8618-B8EE-EA3918CB1E97}"/>
            </a:ext>
            <a:ext uri="{147F2762-F138-4A5C-976F-8EAC2B608ADB}">
              <a16:predDERef xmlns:a16="http://schemas.microsoft.com/office/drawing/2014/main" pred="{23C53D5E-9E04-F05E-21A0-DCFB9A04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124200" y="169259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1076325</xdr:colOff>
      <xdr:row>24</xdr:row>
      <xdr:rowOff>1076325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9223E8C9-9A81-F403-ECBE-28E784F05636}"/>
            </a:ext>
            <a:ext uri="{147F2762-F138-4A5C-976F-8EAC2B608ADB}">
              <a16:predDERef xmlns:a16="http://schemas.microsoft.com/office/drawing/2014/main" pred="{278D0A2F-B456-8618-B8EE-EA3918CB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124200" y="18068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1076325</xdr:colOff>
      <xdr:row>25</xdr:row>
      <xdr:rowOff>1076325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79CA6228-1AF8-C8A8-556C-995C033246C5}"/>
            </a:ext>
            <a:ext uri="{147F2762-F138-4A5C-976F-8EAC2B608ADB}">
              <a16:predDERef xmlns:a16="http://schemas.microsoft.com/office/drawing/2014/main" pred="{9223E8C9-9A81-F403-ECBE-28E784F0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124200" y="19211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933450</xdr:colOff>
      <xdr:row>76</xdr:row>
      <xdr:rowOff>1247775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D0AF312-E5DD-F52D-4A71-E43075EC46D2}"/>
            </a:ext>
            <a:ext uri="{147F2762-F138-4A5C-976F-8EAC2B608ADB}">
              <a16:predDERef xmlns:a16="http://schemas.microsoft.com/office/drawing/2014/main" pred="{79CA6228-1AF8-C8A8-556C-995C0332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62300" y="78971775"/>
          <a:ext cx="933450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923925</xdr:colOff>
      <xdr:row>77</xdr:row>
      <xdr:rowOff>1238250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CA5330F-40AA-75A5-4E6B-C1979E9652F0}"/>
            </a:ext>
            <a:ext uri="{147F2762-F138-4A5C-976F-8EAC2B608ADB}">
              <a16:predDERef xmlns:a16="http://schemas.microsoft.com/office/drawing/2014/main" pred="{FD0AF312-E5DD-F52D-4A71-E43075EC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162300" y="80314800"/>
          <a:ext cx="923925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zem-climbing.com" TargetMode="External"/><Relationship Id="rId1" Type="http://schemas.openxmlformats.org/officeDocument/2006/relationships/hyperlink" Target="mailto:info@zem-climbing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W96"/>
  <sheetViews>
    <sheetView showGridLines="0" tabSelected="1" topLeftCell="A76" workbookViewId="0">
      <selection activeCell="C78" sqref="C78"/>
    </sheetView>
  </sheetViews>
  <sheetFormatPr defaultRowHeight="15.75"/>
  <cols>
    <col min="1" max="1" width="18.7109375" customWidth="1"/>
    <col min="2" max="2" width="28.7109375" customWidth="1"/>
    <col min="3" max="3" width="17" customWidth="1"/>
    <col min="4" max="4" width="25.85546875" customWidth="1"/>
    <col min="5" max="6" width="23.140625" style="4" customWidth="1"/>
    <col min="7" max="7" width="20.7109375" customWidth="1"/>
    <col min="8" max="8" width="26.7109375" customWidth="1"/>
    <col min="9" max="20" width="20.7109375" customWidth="1"/>
    <col min="21" max="21" width="14.140625" customWidth="1"/>
    <col min="22" max="22" width="16.28515625" customWidth="1"/>
    <col min="23" max="24" width="18.28515625" customWidth="1"/>
    <col min="25" max="25" width="18.7109375" customWidth="1"/>
  </cols>
  <sheetData>
    <row r="1" spans="1:1037" ht="21">
      <c r="A1" s="30"/>
      <c r="B1" s="31"/>
      <c r="C1" s="31"/>
      <c r="D1" s="31"/>
      <c r="E1" s="41" t="s">
        <v>0</v>
      </c>
      <c r="F1" s="32"/>
      <c r="G1" s="32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4"/>
      <c r="Y1" s="11"/>
    </row>
    <row r="2" spans="1:1037" ht="21">
      <c r="A2" s="33"/>
      <c r="B2" s="34"/>
      <c r="C2" s="34"/>
      <c r="D2" s="34"/>
      <c r="E2" s="42" t="s">
        <v>1</v>
      </c>
      <c r="F2" s="35"/>
      <c r="G2" s="35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11"/>
    </row>
    <row r="3" spans="1:1037" ht="21">
      <c r="A3" s="33"/>
      <c r="B3" s="34"/>
      <c r="C3" s="34"/>
      <c r="D3" s="34"/>
      <c r="E3" s="42" t="s">
        <v>2</v>
      </c>
      <c r="F3" s="35"/>
      <c r="G3" s="35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11"/>
    </row>
    <row r="4" spans="1:1037" ht="21">
      <c r="A4" s="33"/>
      <c r="B4" s="34"/>
      <c r="C4" s="34"/>
      <c r="D4" s="34"/>
      <c r="E4" s="42" t="s">
        <v>3</v>
      </c>
      <c r="F4" s="35"/>
      <c r="G4" s="35"/>
      <c r="H4" s="34"/>
      <c r="I4" s="34"/>
      <c r="J4" s="34"/>
      <c r="K4" s="34"/>
      <c r="L4" s="34"/>
      <c r="M4" s="34"/>
      <c r="N4" s="29"/>
      <c r="O4" s="29"/>
      <c r="P4" s="34"/>
      <c r="Q4" s="34"/>
      <c r="R4" s="34"/>
      <c r="S4" s="34"/>
      <c r="T4" s="34"/>
      <c r="U4" s="34"/>
      <c r="V4" s="34"/>
      <c r="W4" s="34"/>
      <c r="X4" s="34"/>
      <c r="Y4" s="11"/>
    </row>
    <row r="5" spans="1:1037" ht="46.5">
      <c r="A5" s="33"/>
      <c r="B5" s="34"/>
      <c r="C5" s="35"/>
      <c r="D5" s="35"/>
      <c r="E5" s="42" t="s">
        <v>4</v>
      </c>
      <c r="F5" s="35"/>
      <c r="G5" s="35"/>
      <c r="H5" s="34"/>
      <c r="I5" s="40" t="s">
        <v>5</v>
      </c>
      <c r="J5" s="34"/>
      <c r="K5" s="36"/>
      <c r="L5" s="36"/>
      <c r="M5" s="36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11"/>
    </row>
    <row r="6" spans="1:1037" ht="21">
      <c r="A6" s="33"/>
      <c r="B6" s="34"/>
      <c r="C6" s="34"/>
      <c r="D6" s="34"/>
      <c r="E6" s="42" t="s">
        <v>6</v>
      </c>
      <c r="F6" s="35"/>
      <c r="G6" s="35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11"/>
    </row>
    <row r="7" spans="1:1037" ht="92.25">
      <c r="A7" s="33"/>
      <c r="B7" s="34"/>
      <c r="C7" s="34"/>
      <c r="D7" s="34"/>
      <c r="E7" s="42" t="s">
        <v>7</v>
      </c>
      <c r="F7" s="35"/>
      <c r="G7" s="35"/>
      <c r="H7" s="34"/>
      <c r="I7" s="77"/>
      <c r="J7" s="34"/>
      <c r="K7" s="34"/>
      <c r="L7" s="77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11"/>
    </row>
    <row r="8" spans="1:1037" ht="21">
      <c r="A8" s="33"/>
      <c r="B8" s="34"/>
      <c r="C8" s="34"/>
      <c r="D8" s="34"/>
      <c r="E8" s="43" t="s">
        <v>8</v>
      </c>
      <c r="F8" s="37"/>
      <c r="G8" s="35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11"/>
    </row>
    <row r="9" spans="1:1037" ht="21">
      <c r="A9" s="33"/>
      <c r="B9" s="34"/>
      <c r="C9" s="34"/>
      <c r="D9" s="34"/>
      <c r="E9" s="43" t="s">
        <v>9</v>
      </c>
      <c r="F9" s="38"/>
      <c r="G9" s="35"/>
      <c r="H9" s="34"/>
      <c r="I9" s="34"/>
      <c r="J9" s="34"/>
      <c r="K9" s="34"/>
      <c r="L9" s="34"/>
      <c r="M9" s="34"/>
      <c r="N9" s="34"/>
      <c r="O9" s="34"/>
      <c r="P9" s="29"/>
      <c r="Q9" s="34"/>
      <c r="R9" s="34"/>
      <c r="S9" s="34"/>
      <c r="T9" s="34"/>
      <c r="U9" s="34"/>
      <c r="V9" s="34"/>
      <c r="W9" s="34"/>
      <c r="X9" s="34"/>
      <c r="Y9" s="11"/>
    </row>
    <row r="10" spans="1:1037" ht="18.75">
      <c r="A10" s="33"/>
      <c r="B10" s="34"/>
      <c r="C10" s="34"/>
      <c r="D10" s="34"/>
      <c r="E10" s="35"/>
      <c r="F10" s="35"/>
      <c r="G10" s="35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11"/>
    </row>
    <row r="11" spans="1:1037" s="2" customFormat="1" ht="48" customHeight="1">
      <c r="A11" s="44" t="s">
        <v>10</v>
      </c>
      <c r="B11" s="3" t="s">
        <v>11</v>
      </c>
      <c r="C11" s="3" t="s">
        <v>12</v>
      </c>
      <c r="D11" s="3" t="s">
        <v>13</v>
      </c>
      <c r="E11" s="5" t="s">
        <v>14</v>
      </c>
      <c r="F11" s="5" t="s">
        <v>15</v>
      </c>
      <c r="G11" s="3" t="s">
        <v>16</v>
      </c>
      <c r="H11" s="3" t="s">
        <v>17</v>
      </c>
      <c r="I11" s="46" t="s">
        <v>18</v>
      </c>
      <c r="J11" s="47" t="s">
        <v>19</v>
      </c>
      <c r="K11" s="48" t="s">
        <v>20</v>
      </c>
      <c r="L11" s="49" t="s">
        <v>21</v>
      </c>
      <c r="M11" s="50" t="s">
        <v>22</v>
      </c>
      <c r="N11" s="51" t="s">
        <v>23</v>
      </c>
      <c r="O11" s="52" t="s">
        <v>24</v>
      </c>
      <c r="P11" s="53" t="s">
        <v>25</v>
      </c>
      <c r="Q11" s="54" t="s">
        <v>26</v>
      </c>
      <c r="R11" s="82" t="s">
        <v>27</v>
      </c>
      <c r="S11" s="55" t="s">
        <v>28</v>
      </c>
      <c r="T11" s="85" t="s">
        <v>29</v>
      </c>
      <c r="U11" s="3" t="s">
        <v>30</v>
      </c>
      <c r="V11" s="3" t="s">
        <v>31</v>
      </c>
      <c r="W11" s="3" t="s">
        <v>32</v>
      </c>
      <c r="X11" s="7" t="s">
        <v>33</v>
      </c>
      <c r="Y11" s="44" t="s">
        <v>10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</row>
    <row r="12" spans="1:1037" ht="90" customHeight="1">
      <c r="A12" s="3" t="s">
        <v>34</v>
      </c>
      <c r="B12" s="3" t="s">
        <v>35</v>
      </c>
      <c r="C12" s="8"/>
      <c r="D12" s="3" t="s">
        <v>36</v>
      </c>
      <c r="E12" s="5" t="s">
        <v>37</v>
      </c>
      <c r="F12" s="5">
        <v>0.84</v>
      </c>
      <c r="G12" s="6">
        <v>6</v>
      </c>
      <c r="H12" s="6">
        <v>109</v>
      </c>
      <c r="I12" s="56"/>
      <c r="J12" s="57"/>
      <c r="K12" s="58"/>
      <c r="L12" s="59"/>
      <c r="M12" s="60"/>
      <c r="N12" s="61"/>
      <c r="O12" s="62"/>
      <c r="P12" s="63"/>
      <c r="Q12" s="64"/>
      <c r="R12" s="83"/>
      <c r="S12" s="65"/>
      <c r="T12" s="84"/>
      <c r="U12" s="69">
        <f>SUM(I12:T12)</f>
        <v>0</v>
      </c>
      <c r="V12" s="69">
        <f>SUM(G12*U12)</f>
        <v>0</v>
      </c>
      <c r="W12" s="69">
        <f>SUM(H12*U12)</f>
        <v>0</v>
      </c>
      <c r="X12" s="70">
        <f>SUM(F12*U12)</f>
        <v>0</v>
      </c>
      <c r="Y12" s="3" t="s">
        <v>34</v>
      </c>
    </row>
    <row r="13" spans="1:1037" ht="90" customHeight="1">
      <c r="A13" s="39" t="s">
        <v>38</v>
      </c>
      <c r="B13" s="3" t="s">
        <v>39</v>
      </c>
      <c r="C13" s="3"/>
      <c r="D13" s="3" t="s">
        <v>40</v>
      </c>
      <c r="E13" s="5" t="s">
        <v>41</v>
      </c>
      <c r="F13" s="5">
        <v>3.15</v>
      </c>
      <c r="G13" s="6">
        <v>3</v>
      </c>
      <c r="H13" s="6">
        <v>209</v>
      </c>
      <c r="I13" s="56"/>
      <c r="J13" s="57"/>
      <c r="K13" s="58"/>
      <c r="L13" s="59"/>
      <c r="M13" s="60"/>
      <c r="N13" s="61"/>
      <c r="O13" s="62"/>
      <c r="P13" s="63"/>
      <c r="Q13" s="64"/>
      <c r="R13" s="83"/>
      <c r="S13" s="65"/>
      <c r="T13" s="84"/>
      <c r="U13" s="45">
        <f>SUM(I13:T13)</f>
        <v>0</v>
      </c>
      <c r="V13" s="45">
        <f>SUM(G13*U13)</f>
        <v>0</v>
      </c>
      <c r="W13" s="69">
        <f>SUM(H13*U13)</f>
        <v>0</v>
      </c>
      <c r="X13" s="73">
        <f>SUM(F13*U13)</f>
        <v>0</v>
      </c>
      <c r="Y13" s="39" t="s">
        <v>38</v>
      </c>
    </row>
    <row r="14" spans="1:1037" ht="90" customHeight="1">
      <c r="A14" s="3" t="s">
        <v>42</v>
      </c>
      <c r="B14" s="3" t="s">
        <v>43</v>
      </c>
      <c r="C14" s="3"/>
      <c r="D14" s="3" t="s">
        <v>40</v>
      </c>
      <c r="E14" s="5" t="s">
        <v>44</v>
      </c>
      <c r="F14" s="5">
        <v>3.05</v>
      </c>
      <c r="G14" s="6">
        <v>3</v>
      </c>
      <c r="H14" s="6">
        <v>209</v>
      </c>
      <c r="I14" s="56"/>
      <c r="J14" s="57"/>
      <c r="K14" s="58"/>
      <c r="L14" s="59"/>
      <c r="M14" s="60"/>
      <c r="N14" s="61"/>
      <c r="O14" s="62"/>
      <c r="P14" s="63"/>
      <c r="Q14" s="64"/>
      <c r="R14" s="83"/>
      <c r="S14" s="65"/>
      <c r="T14" s="84"/>
      <c r="U14" s="45">
        <f>SUM(I14:T14)</f>
        <v>0</v>
      </c>
      <c r="V14" s="45">
        <f>SUM(G14*U14)</f>
        <v>0</v>
      </c>
      <c r="W14" s="45">
        <f>SUM(H14*U14)</f>
        <v>0</v>
      </c>
      <c r="X14" s="9">
        <f>SUM(F14*U14)</f>
        <v>0</v>
      </c>
      <c r="Y14" s="3" t="s">
        <v>42</v>
      </c>
    </row>
    <row r="15" spans="1:1037" ht="90" customHeight="1">
      <c r="A15" s="3" t="s">
        <v>45</v>
      </c>
      <c r="B15" s="3" t="s">
        <v>46</v>
      </c>
      <c r="C15" s="3"/>
      <c r="D15" s="3" t="s">
        <v>40</v>
      </c>
      <c r="E15" s="5" t="s">
        <v>44</v>
      </c>
      <c r="F15" s="5">
        <v>2.9</v>
      </c>
      <c r="G15" s="6">
        <v>3</v>
      </c>
      <c r="H15" s="6">
        <v>209</v>
      </c>
      <c r="I15" s="56"/>
      <c r="J15" s="57"/>
      <c r="K15" s="58"/>
      <c r="L15" s="59"/>
      <c r="M15" s="60"/>
      <c r="N15" s="61"/>
      <c r="O15" s="62"/>
      <c r="P15" s="63"/>
      <c r="Q15" s="64"/>
      <c r="R15" s="83"/>
      <c r="S15" s="65"/>
      <c r="T15" s="84"/>
      <c r="U15" s="45">
        <f>SUM(I15:T15)</f>
        <v>0</v>
      </c>
      <c r="V15" s="45">
        <f>SUM(G15*U15)</f>
        <v>0</v>
      </c>
      <c r="W15" s="45">
        <f>SUM(H15*U15)</f>
        <v>0</v>
      </c>
      <c r="X15" s="9">
        <f t="shared" ref="X15:X80" si="0">SUM(F15*U15)</f>
        <v>0</v>
      </c>
      <c r="Y15" s="3" t="s">
        <v>45</v>
      </c>
    </row>
    <row r="16" spans="1:1037" ht="90" customHeight="1">
      <c r="A16" s="3" t="s">
        <v>47</v>
      </c>
      <c r="B16" s="5" t="s">
        <v>48</v>
      </c>
      <c r="C16" s="1"/>
      <c r="D16" s="3" t="s">
        <v>49</v>
      </c>
      <c r="E16" s="5" t="s">
        <v>50</v>
      </c>
      <c r="F16" s="5">
        <v>0.19500000000000001</v>
      </c>
      <c r="G16" s="6">
        <v>4</v>
      </c>
      <c r="H16" s="6">
        <v>64</v>
      </c>
      <c r="I16" s="56"/>
      <c r="J16" s="57"/>
      <c r="K16" s="58"/>
      <c r="L16" s="59"/>
      <c r="M16" s="60"/>
      <c r="N16" s="61"/>
      <c r="O16" s="62"/>
      <c r="P16" s="63"/>
      <c r="Q16" s="64"/>
      <c r="R16" s="83"/>
      <c r="S16" s="65"/>
      <c r="T16" s="84"/>
      <c r="U16" s="45">
        <f>SUM(I16:T16)</f>
        <v>0</v>
      </c>
      <c r="V16" s="45">
        <f>SUM(G16*U16)</f>
        <v>0</v>
      </c>
      <c r="W16" s="45">
        <f>SUM(H16*U16)</f>
        <v>0</v>
      </c>
      <c r="X16" s="9">
        <f t="shared" si="0"/>
        <v>0</v>
      </c>
      <c r="Y16" s="3" t="s">
        <v>47</v>
      </c>
    </row>
    <row r="17" spans="1:25" ht="90" customHeight="1">
      <c r="A17" s="3" t="s">
        <v>51</v>
      </c>
      <c r="B17" s="5" t="s">
        <v>52</v>
      </c>
      <c r="C17" s="1"/>
      <c r="D17" s="3" t="s">
        <v>49</v>
      </c>
      <c r="E17" s="5" t="s">
        <v>53</v>
      </c>
      <c r="F17" s="5">
        <v>0.26</v>
      </c>
      <c r="G17" s="6">
        <v>4</v>
      </c>
      <c r="H17" s="6">
        <v>79</v>
      </c>
      <c r="I17" s="56"/>
      <c r="J17" s="57"/>
      <c r="K17" s="58"/>
      <c r="L17" s="59"/>
      <c r="M17" s="60"/>
      <c r="N17" s="61"/>
      <c r="O17" s="62"/>
      <c r="P17" s="63"/>
      <c r="Q17" s="64"/>
      <c r="R17" s="83"/>
      <c r="S17" s="65"/>
      <c r="T17" s="84"/>
      <c r="U17" s="45">
        <f>SUM(I17:T17)</f>
        <v>0</v>
      </c>
      <c r="V17" s="45">
        <f>SUM(G17*U17)</f>
        <v>0</v>
      </c>
      <c r="W17" s="45">
        <f>SUM(H17*U17)</f>
        <v>0</v>
      </c>
      <c r="X17" s="9">
        <f t="shared" si="0"/>
        <v>0</v>
      </c>
      <c r="Y17" s="3" t="s">
        <v>51</v>
      </c>
    </row>
    <row r="18" spans="1:25" ht="90" customHeight="1">
      <c r="A18" s="3" t="s">
        <v>54</v>
      </c>
      <c r="B18" s="5" t="s">
        <v>55</v>
      </c>
      <c r="C18" s="1"/>
      <c r="D18" s="3" t="s">
        <v>49</v>
      </c>
      <c r="E18" s="5" t="s">
        <v>53</v>
      </c>
      <c r="F18" s="5">
        <v>0.34200000000000003</v>
      </c>
      <c r="G18" s="6">
        <v>4</v>
      </c>
      <c r="H18" s="6">
        <v>89</v>
      </c>
      <c r="I18" s="56"/>
      <c r="J18" s="57"/>
      <c r="K18" s="58"/>
      <c r="L18" s="59"/>
      <c r="M18" s="60"/>
      <c r="N18" s="61"/>
      <c r="O18" s="62"/>
      <c r="P18" s="63"/>
      <c r="Q18" s="64"/>
      <c r="R18" s="83"/>
      <c r="S18" s="65"/>
      <c r="T18" s="84"/>
      <c r="U18" s="45">
        <f>SUM(I18:T18)</f>
        <v>0</v>
      </c>
      <c r="V18" s="45">
        <f>SUM(G18*U18)</f>
        <v>0</v>
      </c>
      <c r="W18" s="45">
        <f>SUM(H18*U18)</f>
        <v>0</v>
      </c>
      <c r="X18" s="9">
        <f t="shared" si="0"/>
        <v>0</v>
      </c>
      <c r="Y18" s="3" t="s">
        <v>54</v>
      </c>
    </row>
    <row r="19" spans="1:25" ht="90" customHeight="1">
      <c r="A19" s="3" t="s">
        <v>56</v>
      </c>
      <c r="B19" s="5" t="s">
        <v>57</v>
      </c>
      <c r="C19" s="1"/>
      <c r="D19" s="3" t="s">
        <v>49</v>
      </c>
      <c r="E19" s="5" t="s">
        <v>53</v>
      </c>
      <c r="F19" s="5">
        <v>0.42099999999999999</v>
      </c>
      <c r="G19" s="6">
        <v>4</v>
      </c>
      <c r="H19" s="6">
        <v>89</v>
      </c>
      <c r="I19" s="56"/>
      <c r="J19" s="57"/>
      <c r="K19" s="58"/>
      <c r="L19" s="59"/>
      <c r="M19" s="60"/>
      <c r="N19" s="61"/>
      <c r="O19" s="62"/>
      <c r="P19" s="63"/>
      <c r="Q19" s="64"/>
      <c r="R19" s="83"/>
      <c r="S19" s="65"/>
      <c r="T19" s="84"/>
      <c r="U19" s="45">
        <f>SUM(I19:T19)</f>
        <v>0</v>
      </c>
      <c r="V19" s="45">
        <f>SUM(G19*U19)</f>
        <v>0</v>
      </c>
      <c r="W19" s="45">
        <f>SUM(H19*U19)</f>
        <v>0</v>
      </c>
      <c r="X19" s="9">
        <f t="shared" si="0"/>
        <v>0</v>
      </c>
      <c r="Y19" s="3" t="s">
        <v>56</v>
      </c>
    </row>
    <row r="20" spans="1:25" ht="90" customHeight="1">
      <c r="A20" s="3" t="s">
        <v>58</v>
      </c>
      <c r="B20" s="5" t="s">
        <v>59</v>
      </c>
      <c r="C20" s="1"/>
      <c r="D20" s="3" t="s">
        <v>49</v>
      </c>
      <c r="E20" s="5" t="s">
        <v>53</v>
      </c>
      <c r="F20" s="5">
        <v>0.54700000000000004</v>
      </c>
      <c r="G20" s="6">
        <v>4</v>
      </c>
      <c r="H20" s="6">
        <v>109</v>
      </c>
      <c r="I20" s="56"/>
      <c r="J20" s="57"/>
      <c r="K20" s="58"/>
      <c r="L20" s="59"/>
      <c r="M20" s="60"/>
      <c r="N20" s="61"/>
      <c r="O20" s="62"/>
      <c r="P20" s="63"/>
      <c r="Q20" s="64"/>
      <c r="R20" s="83"/>
      <c r="S20" s="65"/>
      <c r="T20" s="84"/>
      <c r="U20" s="45">
        <f>SUM(I20:T20)</f>
        <v>0</v>
      </c>
      <c r="V20" s="45">
        <f>SUM(G20*U20)</f>
        <v>0</v>
      </c>
      <c r="W20" s="45">
        <f>SUM(H20*U20)</f>
        <v>0</v>
      </c>
      <c r="X20" s="9">
        <f t="shared" si="0"/>
        <v>0</v>
      </c>
      <c r="Y20" s="3" t="s">
        <v>58</v>
      </c>
    </row>
    <row r="21" spans="1:25" ht="90" customHeight="1">
      <c r="A21" s="3" t="s">
        <v>60</v>
      </c>
      <c r="B21" s="5" t="s">
        <v>61</v>
      </c>
      <c r="C21" s="1"/>
      <c r="D21" s="3" t="s">
        <v>49</v>
      </c>
      <c r="E21" s="5" t="s">
        <v>62</v>
      </c>
      <c r="F21" s="5">
        <v>1.1000000000000001</v>
      </c>
      <c r="G21" s="6">
        <v>4</v>
      </c>
      <c r="H21" s="6">
        <v>129</v>
      </c>
      <c r="I21" s="56"/>
      <c r="J21" s="57"/>
      <c r="K21" s="58"/>
      <c r="L21" s="59"/>
      <c r="M21" s="60"/>
      <c r="N21" s="61"/>
      <c r="O21" s="62"/>
      <c r="P21" s="63"/>
      <c r="Q21" s="64"/>
      <c r="R21" s="83"/>
      <c r="S21" s="65"/>
      <c r="T21" s="84"/>
      <c r="U21" s="45">
        <f>SUM(I21:T21)</f>
        <v>0</v>
      </c>
      <c r="V21" s="45">
        <f>SUM(G21*U21)</f>
        <v>0</v>
      </c>
      <c r="W21" s="45">
        <f>SUM(H21*U21)</f>
        <v>0</v>
      </c>
      <c r="X21" s="9">
        <f t="shared" si="0"/>
        <v>0</v>
      </c>
      <c r="Y21" s="3" t="s">
        <v>60</v>
      </c>
    </row>
    <row r="22" spans="1:25" ht="90" customHeight="1">
      <c r="A22" s="3" t="s">
        <v>63</v>
      </c>
      <c r="B22" s="5" t="s">
        <v>64</v>
      </c>
      <c r="C22" s="1"/>
      <c r="D22" s="3" t="s">
        <v>65</v>
      </c>
      <c r="E22" s="5" t="s">
        <v>53</v>
      </c>
      <c r="F22" s="5">
        <v>0.69099999999999995</v>
      </c>
      <c r="G22" s="6">
        <v>4</v>
      </c>
      <c r="H22" s="6">
        <v>129</v>
      </c>
      <c r="I22" s="56"/>
      <c r="J22" s="57"/>
      <c r="K22" s="58"/>
      <c r="L22" s="59"/>
      <c r="M22" s="60"/>
      <c r="N22" s="61"/>
      <c r="O22" s="62"/>
      <c r="P22" s="63"/>
      <c r="Q22" s="64"/>
      <c r="R22" s="83"/>
      <c r="S22" s="65"/>
      <c r="T22" s="84"/>
      <c r="U22" s="45">
        <f>SUM(I22:T22)</f>
        <v>0</v>
      </c>
      <c r="V22" s="45">
        <f>SUM(G22*U22)</f>
        <v>0</v>
      </c>
      <c r="W22" s="45">
        <f>SUM(H22*U22)</f>
        <v>0</v>
      </c>
      <c r="X22" s="9">
        <f t="shared" si="0"/>
        <v>0</v>
      </c>
      <c r="Y22" s="3" t="s">
        <v>63</v>
      </c>
    </row>
    <row r="23" spans="1:25" ht="90" customHeight="1">
      <c r="A23" s="3" t="s">
        <v>66</v>
      </c>
      <c r="B23" s="5" t="s">
        <v>67</v>
      </c>
      <c r="C23" s="1"/>
      <c r="D23" s="3" t="s">
        <v>65</v>
      </c>
      <c r="E23" s="5" t="s">
        <v>62</v>
      </c>
      <c r="F23" s="5">
        <v>1.48</v>
      </c>
      <c r="G23" s="6">
        <v>4</v>
      </c>
      <c r="H23" s="6">
        <v>159</v>
      </c>
      <c r="I23" s="56"/>
      <c r="J23" s="57"/>
      <c r="K23" s="58"/>
      <c r="L23" s="59"/>
      <c r="M23" s="60"/>
      <c r="N23" s="61"/>
      <c r="O23" s="62"/>
      <c r="P23" s="63"/>
      <c r="Q23" s="64"/>
      <c r="R23" s="83"/>
      <c r="S23" s="65"/>
      <c r="T23" s="84"/>
      <c r="U23" s="45">
        <f>SUM(I23:T23)</f>
        <v>0</v>
      </c>
      <c r="V23" s="45">
        <f>SUM(G23*U23)</f>
        <v>0</v>
      </c>
      <c r="W23" s="45">
        <f>SUM(H23*U23)</f>
        <v>0</v>
      </c>
      <c r="X23" s="9">
        <f t="shared" si="0"/>
        <v>0</v>
      </c>
      <c r="Y23" s="3" t="s">
        <v>66</v>
      </c>
    </row>
    <row r="24" spans="1:25" ht="90" customHeight="1">
      <c r="A24" s="3" t="s">
        <v>68</v>
      </c>
      <c r="B24" s="5" t="s">
        <v>69</v>
      </c>
      <c r="C24" s="1"/>
      <c r="D24" s="3" t="s">
        <v>65</v>
      </c>
      <c r="E24" s="5" t="s">
        <v>70</v>
      </c>
      <c r="F24" s="5">
        <v>2.42</v>
      </c>
      <c r="G24" s="6">
        <v>4</v>
      </c>
      <c r="H24" s="6">
        <v>199</v>
      </c>
      <c r="I24" s="56"/>
      <c r="J24" s="57"/>
      <c r="K24" s="58"/>
      <c r="L24" s="59"/>
      <c r="M24" s="60"/>
      <c r="N24" s="61"/>
      <c r="O24" s="62"/>
      <c r="P24" s="63"/>
      <c r="Q24" s="64"/>
      <c r="R24" s="83"/>
      <c r="S24" s="65"/>
      <c r="T24" s="84"/>
      <c r="U24" s="45">
        <f>SUM(I24:T24)</f>
        <v>0</v>
      </c>
      <c r="V24" s="45">
        <f>SUM(G24*U24)</f>
        <v>0</v>
      </c>
      <c r="W24" s="45">
        <f>SUM(H24*U24)</f>
        <v>0</v>
      </c>
      <c r="X24" s="9">
        <f t="shared" si="0"/>
        <v>0</v>
      </c>
      <c r="Y24" s="3" t="s">
        <v>68</v>
      </c>
    </row>
    <row r="25" spans="1:25" ht="90" customHeight="1">
      <c r="A25" s="3" t="s">
        <v>71</v>
      </c>
      <c r="B25" s="5" t="s">
        <v>72</v>
      </c>
      <c r="C25" s="1"/>
      <c r="D25" s="3" t="s">
        <v>65</v>
      </c>
      <c r="E25" s="5" t="s">
        <v>62</v>
      </c>
      <c r="F25" s="5">
        <v>2.1</v>
      </c>
      <c r="G25" s="6">
        <v>4</v>
      </c>
      <c r="H25" s="6">
        <v>199</v>
      </c>
      <c r="I25" s="56"/>
      <c r="J25" s="57"/>
      <c r="K25" s="58"/>
      <c r="L25" s="59"/>
      <c r="M25" s="60"/>
      <c r="N25" s="61"/>
      <c r="O25" s="62"/>
      <c r="P25" s="63"/>
      <c r="Q25" s="64"/>
      <c r="R25" s="83"/>
      <c r="S25" s="65"/>
      <c r="T25" s="84"/>
      <c r="U25" s="45">
        <f>SUM(I25:T25)</f>
        <v>0</v>
      </c>
      <c r="V25" s="45">
        <f>SUM(G25*U25)</f>
        <v>0</v>
      </c>
      <c r="W25" s="45">
        <f>SUM(H25*U25)</f>
        <v>0</v>
      </c>
      <c r="X25" s="9">
        <f t="shared" si="0"/>
        <v>0</v>
      </c>
      <c r="Y25" s="3" t="s">
        <v>71</v>
      </c>
    </row>
    <row r="26" spans="1:25" ht="90" customHeight="1">
      <c r="A26" s="3" t="s">
        <v>73</v>
      </c>
      <c r="B26" s="5" t="s">
        <v>74</v>
      </c>
      <c r="C26" s="1"/>
      <c r="D26" s="3" t="s">
        <v>65</v>
      </c>
      <c r="E26" s="5" t="s">
        <v>70</v>
      </c>
      <c r="F26" s="5">
        <v>3.07</v>
      </c>
      <c r="G26" s="6">
        <v>4</v>
      </c>
      <c r="H26" s="6">
        <v>239</v>
      </c>
      <c r="I26" s="56"/>
      <c r="J26" s="57"/>
      <c r="K26" s="58"/>
      <c r="L26" s="59"/>
      <c r="M26" s="60"/>
      <c r="N26" s="61"/>
      <c r="O26" s="62"/>
      <c r="P26" s="63"/>
      <c r="Q26" s="64"/>
      <c r="R26" s="83"/>
      <c r="S26" s="65"/>
      <c r="T26" s="84"/>
      <c r="U26" s="45">
        <f>SUM(I26:T26)</f>
        <v>0</v>
      </c>
      <c r="V26" s="45">
        <f>SUM(G26*U26)</f>
        <v>0</v>
      </c>
      <c r="W26" s="45">
        <f>SUM(H26*U26)</f>
        <v>0</v>
      </c>
      <c r="X26" s="9">
        <f t="shared" si="0"/>
        <v>0</v>
      </c>
      <c r="Y26" s="3" t="s">
        <v>73</v>
      </c>
    </row>
    <row r="27" spans="1:25" ht="90" customHeight="1">
      <c r="A27" s="3" t="s">
        <v>75</v>
      </c>
      <c r="B27" s="5" t="s">
        <v>76</v>
      </c>
      <c r="C27" s="1"/>
      <c r="D27" s="3" t="s">
        <v>65</v>
      </c>
      <c r="E27" s="5" t="s">
        <v>70</v>
      </c>
      <c r="F27" s="5">
        <v>4.3600000000000003</v>
      </c>
      <c r="G27" s="6">
        <v>4</v>
      </c>
      <c r="H27" s="6">
        <v>279</v>
      </c>
      <c r="I27" s="56"/>
      <c r="J27" s="57"/>
      <c r="K27" s="58"/>
      <c r="L27" s="59"/>
      <c r="M27" s="60"/>
      <c r="N27" s="61"/>
      <c r="O27" s="62"/>
      <c r="P27" s="63"/>
      <c r="Q27" s="64"/>
      <c r="R27" s="83"/>
      <c r="S27" s="65"/>
      <c r="T27" s="84"/>
      <c r="U27" s="45">
        <f>SUM(I27:T27)</f>
        <v>0</v>
      </c>
      <c r="V27" s="45">
        <f>SUM(G27*U27)</f>
        <v>0</v>
      </c>
      <c r="W27" s="45">
        <f>SUM(H27*U27)</f>
        <v>0</v>
      </c>
      <c r="X27" s="9">
        <f t="shared" si="0"/>
        <v>0</v>
      </c>
      <c r="Y27" s="3" t="s">
        <v>75</v>
      </c>
    </row>
    <row r="28" spans="1:25" ht="90" customHeight="1">
      <c r="A28" s="3" t="s">
        <v>77</v>
      </c>
      <c r="B28" s="5" t="s">
        <v>78</v>
      </c>
      <c r="C28" s="1"/>
      <c r="D28" s="3" t="s">
        <v>79</v>
      </c>
      <c r="E28" s="5" t="s">
        <v>80</v>
      </c>
      <c r="F28" s="5">
        <v>1.54</v>
      </c>
      <c r="G28" s="6">
        <v>3</v>
      </c>
      <c r="H28" s="6">
        <v>119</v>
      </c>
      <c r="I28" s="56"/>
      <c r="J28" s="57"/>
      <c r="K28" s="58"/>
      <c r="L28" s="59"/>
      <c r="M28" s="60"/>
      <c r="N28" s="61"/>
      <c r="O28" s="62"/>
      <c r="P28" s="63"/>
      <c r="Q28" s="64"/>
      <c r="R28" s="83"/>
      <c r="S28" s="65"/>
      <c r="T28" s="84"/>
      <c r="U28" s="45">
        <f>SUM(I28:T28)</f>
        <v>0</v>
      </c>
      <c r="V28" s="45">
        <f>SUM(G28*U28)</f>
        <v>0</v>
      </c>
      <c r="W28" s="45">
        <f>SUM(H28*U28)</f>
        <v>0</v>
      </c>
      <c r="X28" s="9">
        <f t="shared" si="0"/>
        <v>0</v>
      </c>
      <c r="Y28" s="3" t="s">
        <v>77</v>
      </c>
    </row>
    <row r="29" spans="1:25" ht="90" customHeight="1">
      <c r="A29" s="3" t="s">
        <v>81</v>
      </c>
      <c r="B29" s="5" t="s">
        <v>82</v>
      </c>
      <c r="C29" s="1"/>
      <c r="D29" s="3" t="s">
        <v>79</v>
      </c>
      <c r="E29" s="5" t="s">
        <v>44</v>
      </c>
      <c r="F29" s="5">
        <v>1.94</v>
      </c>
      <c r="G29" s="6">
        <v>3</v>
      </c>
      <c r="H29" s="6">
        <v>159</v>
      </c>
      <c r="I29" s="56"/>
      <c r="J29" s="57"/>
      <c r="K29" s="58"/>
      <c r="L29" s="59"/>
      <c r="M29" s="60"/>
      <c r="N29" s="61"/>
      <c r="O29" s="62"/>
      <c r="P29" s="63"/>
      <c r="Q29" s="64"/>
      <c r="R29" s="83"/>
      <c r="S29" s="65"/>
      <c r="T29" s="84"/>
      <c r="U29" s="45">
        <f>SUM(I29:T29)</f>
        <v>0</v>
      </c>
      <c r="V29" s="45">
        <f>SUM(G29*U29)</f>
        <v>0</v>
      </c>
      <c r="W29" s="45">
        <f>SUM(H29*U29)</f>
        <v>0</v>
      </c>
      <c r="X29" s="9">
        <f t="shared" si="0"/>
        <v>0</v>
      </c>
      <c r="Y29" s="3" t="s">
        <v>81</v>
      </c>
    </row>
    <row r="30" spans="1:25" ht="90" customHeight="1">
      <c r="A30" s="3" t="s">
        <v>83</v>
      </c>
      <c r="B30" s="5" t="s">
        <v>84</v>
      </c>
      <c r="C30" s="1"/>
      <c r="D30" s="3" t="s">
        <v>79</v>
      </c>
      <c r="E30" s="5" t="s">
        <v>85</v>
      </c>
      <c r="F30" s="5">
        <v>3.71</v>
      </c>
      <c r="G30" s="6">
        <v>4</v>
      </c>
      <c r="H30" s="6">
        <v>229</v>
      </c>
      <c r="I30" s="56"/>
      <c r="J30" s="57"/>
      <c r="K30" s="58"/>
      <c r="L30" s="59"/>
      <c r="M30" s="60"/>
      <c r="N30" s="61"/>
      <c r="O30" s="62"/>
      <c r="P30" s="63"/>
      <c r="Q30" s="64"/>
      <c r="R30" s="83"/>
      <c r="S30" s="65"/>
      <c r="T30" s="84"/>
      <c r="U30" s="45">
        <f>SUM(I30:T30)</f>
        <v>0</v>
      </c>
      <c r="V30" s="45">
        <f>SUM(G30*U30)</f>
        <v>0</v>
      </c>
      <c r="W30" s="45">
        <f>SUM(H30*U30)</f>
        <v>0</v>
      </c>
      <c r="X30" s="9">
        <f t="shared" si="0"/>
        <v>0</v>
      </c>
      <c r="Y30" s="3" t="s">
        <v>83</v>
      </c>
    </row>
    <row r="31" spans="1:25" ht="90" customHeight="1">
      <c r="A31" s="3" t="s">
        <v>86</v>
      </c>
      <c r="B31" s="5" t="s">
        <v>87</v>
      </c>
      <c r="C31" s="1"/>
      <c r="D31" s="3" t="s">
        <v>79</v>
      </c>
      <c r="E31" s="5" t="s">
        <v>88</v>
      </c>
      <c r="F31" s="5">
        <v>4.5999999999999996</v>
      </c>
      <c r="G31" s="6">
        <v>4</v>
      </c>
      <c r="H31" s="6">
        <v>289</v>
      </c>
      <c r="I31" s="56"/>
      <c r="J31" s="57"/>
      <c r="K31" s="58"/>
      <c r="L31" s="59"/>
      <c r="M31" s="60"/>
      <c r="N31" s="61"/>
      <c r="O31" s="62"/>
      <c r="P31" s="63"/>
      <c r="Q31" s="64"/>
      <c r="R31" s="83"/>
      <c r="S31" s="65"/>
      <c r="T31" s="84"/>
      <c r="U31" s="45">
        <f>SUM(I31:T31)</f>
        <v>0</v>
      </c>
      <c r="V31" s="45">
        <f>SUM(G31*U31)</f>
        <v>0</v>
      </c>
      <c r="W31" s="45">
        <f>SUM(H31*U31)</f>
        <v>0</v>
      </c>
      <c r="X31" s="9">
        <f t="shared" si="0"/>
        <v>0</v>
      </c>
      <c r="Y31" s="3" t="s">
        <v>86</v>
      </c>
    </row>
    <row r="32" spans="1:25" ht="90" customHeight="1">
      <c r="A32" s="3" t="s">
        <v>89</v>
      </c>
      <c r="B32" s="5" t="s">
        <v>90</v>
      </c>
      <c r="C32" s="1"/>
      <c r="D32" s="3" t="s">
        <v>79</v>
      </c>
      <c r="E32" s="5" t="s">
        <v>70</v>
      </c>
      <c r="F32" s="5">
        <v>4.1900000000000004</v>
      </c>
      <c r="G32" s="6">
        <v>4</v>
      </c>
      <c r="H32" s="6">
        <v>359</v>
      </c>
      <c r="I32" s="56"/>
      <c r="J32" s="57"/>
      <c r="K32" s="58"/>
      <c r="L32" s="59"/>
      <c r="M32" s="60"/>
      <c r="N32" s="61"/>
      <c r="O32" s="62"/>
      <c r="P32" s="63"/>
      <c r="Q32" s="64"/>
      <c r="R32" s="83"/>
      <c r="S32" s="65"/>
      <c r="T32" s="84"/>
      <c r="U32" s="45">
        <f>SUM(I32:T32)</f>
        <v>0</v>
      </c>
      <c r="V32" s="45">
        <f>SUM(G32*U32)</f>
        <v>0</v>
      </c>
      <c r="W32" s="45">
        <f>SUM(H32*U32)</f>
        <v>0</v>
      </c>
      <c r="X32" s="9">
        <f t="shared" si="0"/>
        <v>0</v>
      </c>
      <c r="Y32" s="3" t="s">
        <v>89</v>
      </c>
    </row>
    <row r="33" spans="1:25" ht="90" customHeight="1">
      <c r="A33" s="3" t="s">
        <v>91</v>
      </c>
      <c r="B33" s="5" t="s">
        <v>92</v>
      </c>
      <c r="C33" s="1"/>
      <c r="D33" s="3" t="s">
        <v>93</v>
      </c>
      <c r="E33" s="5" t="s">
        <v>94</v>
      </c>
      <c r="F33" s="5">
        <v>1.1000000000000001</v>
      </c>
      <c r="G33" s="6">
        <v>2</v>
      </c>
      <c r="H33" s="6">
        <v>129</v>
      </c>
      <c r="I33" s="56"/>
      <c r="J33" s="57"/>
      <c r="K33" s="58"/>
      <c r="L33" s="59"/>
      <c r="M33" s="60"/>
      <c r="N33" s="61"/>
      <c r="O33" s="62"/>
      <c r="P33" s="63"/>
      <c r="Q33" s="64"/>
      <c r="R33" s="83"/>
      <c r="S33" s="65"/>
      <c r="T33" s="84"/>
      <c r="U33" s="45">
        <f>SUM(I33:T33)</f>
        <v>0</v>
      </c>
      <c r="V33" s="45">
        <f>SUM(G33*U33)</f>
        <v>0</v>
      </c>
      <c r="W33" s="45">
        <f>SUM(H33*U33)</f>
        <v>0</v>
      </c>
      <c r="X33" s="9">
        <f t="shared" si="0"/>
        <v>0</v>
      </c>
      <c r="Y33" s="3" t="s">
        <v>91</v>
      </c>
    </row>
    <row r="34" spans="1:25" ht="90" customHeight="1">
      <c r="A34" s="3" t="s">
        <v>95</v>
      </c>
      <c r="B34" s="5" t="s">
        <v>96</v>
      </c>
      <c r="C34" s="1"/>
      <c r="D34" s="3" t="s">
        <v>93</v>
      </c>
      <c r="E34" s="5" t="s">
        <v>97</v>
      </c>
      <c r="F34" s="5">
        <v>2.2999999999999998</v>
      </c>
      <c r="G34" s="6">
        <v>3</v>
      </c>
      <c r="H34" s="6">
        <v>209</v>
      </c>
      <c r="I34" s="56"/>
      <c r="J34" s="57"/>
      <c r="K34" s="58"/>
      <c r="L34" s="59"/>
      <c r="M34" s="60"/>
      <c r="N34" s="61"/>
      <c r="O34" s="62"/>
      <c r="P34" s="63"/>
      <c r="Q34" s="64"/>
      <c r="R34" s="83"/>
      <c r="S34" s="65"/>
      <c r="T34" s="84"/>
      <c r="U34" s="45">
        <f>SUM(I34:T34)</f>
        <v>0</v>
      </c>
      <c r="V34" s="45">
        <f>SUM(G34*U34)</f>
        <v>0</v>
      </c>
      <c r="W34" s="45">
        <f>SUM(H34*U34)</f>
        <v>0</v>
      </c>
      <c r="X34" s="9">
        <f t="shared" si="0"/>
        <v>0</v>
      </c>
      <c r="Y34" s="3" t="s">
        <v>95</v>
      </c>
    </row>
    <row r="35" spans="1:25" ht="90" customHeight="1">
      <c r="A35" s="3" t="s">
        <v>98</v>
      </c>
      <c r="B35" s="5" t="s">
        <v>99</v>
      </c>
      <c r="C35" s="1"/>
      <c r="D35" s="3" t="s">
        <v>93</v>
      </c>
      <c r="E35" s="5" t="s">
        <v>44</v>
      </c>
      <c r="F35" s="5">
        <v>3.84</v>
      </c>
      <c r="G35" s="6">
        <v>3</v>
      </c>
      <c r="H35" s="6">
        <v>289</v>
      </c>
      <c r="I35" s="56"/>
      <c r="J35" s="57"/>
      <c r="K35" s="58"/>
      <c r="L35" s="59"/>
      <c r="M35" s="60"/>
      <c r="N35" s="61"/>
      <c r="O35" s="62"/>
      <c r="P35" s="63"/>
      <c r="Q35" s="64"/>
      <c r="R35" s="83"/>
      <c r="S35" s="65"/>
      <c r="T35" s="84"/>
      <c r="U35" s="45">
        <f>SUM(I35:T35)</f>
        <v>0</v>
      </c>
      <c r="V35" s="45">
        <f>SUM(G35*U35)</f>
        <v>0</v>
      </c>
      <c r="W35" s="45">
        <f>SUM(H35*U35)</f>
        <v>0</v>
      </c>
      <c r="X35" s="9">
        <f t="shared" si="0"/>
        <v>0</v>
      </c>
      <c r="Y35" s="3" t="s">
        <v>98</v>
      </c>
    </row>
    <row r="36" spans="1:25" ht="90" customHeight="1">
      <c r="A36" s="3" t="s">
        <v>100</v>
      </c>
      <c r="B36" s="5" t="s">
        <v>101</v>
      </c>
      <c r="C36" s="1"/>
      <c r="D36" s="3" t="s">
        <v>93</v>
      </c>
      <c r="E36" s="5" t="s">
        <v>102</v>
      </c>
      <c r="F36" s="5">
        <v>6.71</v>
      </c>
      <c r="G36" s="6">
        <v>3</v>
      </c>
      <c r="H36" s="6">
        <v>359</v>
      </c>
      <c r="I36" s="56"/>
      <c r="J36" s="57"/>
      <c r="K36" s="58"/>
      <c r="L36" s="59"/>
      <c r="M36" s="60"/>
      <c r="N36" s="61"/>
      <c r="O36" s="62"/>
      <c r="P36" s="63"/>
      <c r="Q36" s="64"/>
      <c r="R36" s="83"/>
      <c r="S36" s="65"/>
      <c r="T36" s="84"/>
      <c r="U36" s="45">
        <f>SUM(I36:T36)</f>
        <v>0</v>
      </c>
      <c r="V36" s="45">
        <f>SUM(G36*U36)</f>
        <v>0</v>
      </c>
      <c r="W36" s="45">
        <f>SUM(H36*U36)</f>
        <v>0</v>
      </c>
      <c r="X36" s="9">
        <f t="shared" si="0"/>
        <v>0</v>
      </c>
      <c r="Y36" s="3" t="s">
        <v>100</v>
      </c>
    </row>
    <row r="37" spans="1:25" ht="90" customHeight="1">
      <c r="A37" s="3" t="s">
        <v>103</v>
      </c>
      <c r="B37" s="5" t="s">
        <v>104</v>
      </c>
      <c r="C37" s="1"/>
      <c r="D37" s="3" t="s">
        <v>93</v>
      </c>
      <c r="E37" s="5" t="s">
        <v>102</v>
      </c>
      <c r="F37" s="5">
        <v>8.1</v>
      </c>
      <c r="G37" s="6">
        <v>3</v>
      </c>
      <c r="H37" s="6">
        <v>389</v>
      </c>
      <c r="I37" s="56"/>
      <c r="J37" s="57"/>
      <c r="K37" s="58"/>
      <c r="L37" s="59"/>
      <c r="M37" s="60"/>
      <c r="N37" s="61"/>
      <c r="O37" s="62"/>
      <c r="P37" s="63"/>
      <c r="Q37" s="64"/>
      <c r="R37" s="83"/>
      <c r="S37" s="65"/>
      <c r="T37" s="84"/>
      <c r="U37" s="45">
        <f>SUM(I37:T37)</f>
        <v>0</v>
      </c>
      <c r="V37" s="45">
        <f>SUM(G37*U37)</f>
        <v>0</v>
      </c>
      <c r="W37" s="45">
        <f>SUM(H37*U37)</f>
        <v>0</v>
      </c>
      <c r="X37" s="9">
        <f t="shared" si="0"/>
        <v>0</v>
      </c>
      <c r="Y37" s="3" t="s">
        <v>103</v>
      </c>
    </row>
    <row r="38" spans="1:25" ht="90" customHeight="1">
      <c r="A38" s="3" t="s">
        <v>105</v>
      </c>
      <c r="B38" s="5" t="s">
        <v>106</v>
      </c>
      <c r="C38" s="1"/>
      <c r="D38" s="3" t="s">
        <v>49</v>
      </c>
      <c r="E38" s="5" t="s">
        <v>44</v>
      </c>
      <c r="F38" s="5">
        <v>0.87</v>
      </c>
      <c r="G38" s="6">
        <v>3</v>
      </c>
      <c r="H38" s="6">
        <v>119</v>
      </c>
      <c r="I38" s="56"/>
      <c r="J38" s="57"/>
      <c r="K38" s="58"/>
      <c r="L38" s="59"/>
      <c r="M38" s="60"/>
      <c r="N38" s="61"/>
      <c r="O38" s="62"/>
      <c r="P38" s="63"/>
      <c r="Q38" s="64"/>
      <c r="R38" s="83"/>
      <c r="S38" s="65"/>
      <c r="T38" s="84"/>
      <c r="U38" s="45">
        <f>SUM(I38:T38)</f>
        <v>0</v>
      </c>
      <c r="V38" s="45">
        <f>SUM(G38*U38)</f>
        <v>0</v>
      </c>
      <c r="W38" s="45">
        <f>SUM(H38*U38)</f>
        <v>0</v>
      </c>
      <c r="X38" s="9">
        <f t="shared" si="0"/>
        <v>0</v>
      </c>
      <c r="Y38" s="3" t="s">
        <v>105</v>
      </c>
    </row>
    <row r="39" spans="1:25" ht="90" customHeight="1">
      <c r="A39" s="3" t="s">
        <v>107</v>
      </c>
      <c r="B39" s="5" t="s">
        <v>108</v>
      </c>
      <c r="C39" s="1"/>
      <c r="D39" s="3" t="s">
        <v>65</v>
      </c>
      <c r="E39" s="5" t="s">
        <v>44</v>
      </c>
      <c r="F39" s="5">
        <v>1.06</v>
      </c>
      <c r="G39" s="6">
        <v>3</v>
      </c>
      <c r="H39" s="6">
        <v>139</v>
      </c>
      <c r="I39" s="56"/>
      <c r="J39" s="57"/>
      <c r="K39" s="58"/>
      <c r="L39" s="59"/>
      <c r="M39" s="60"/>
      <c r="N39" s="61"/>
      <c r="O39" s="62"/>
      <c r="P39" s="63"/>
      <c r="Q39" s="64"/>
      <c r="R39" s="83"/>
      <c r="S39" s="65"/>
      <c r="T39" s="84"/>
      <c r="U39" s="45">
        <f>SUM(I39:T39)</f>
        <v>0</v>
      </c>
      <c r="V39" s="45">
        <f>SUM(G39*U39)</f>
        <v>0</v>
      </c>
      <c r="W39" s="45">
        <f>SUM(H39*U39)</f>
        <v>0</v>
      </c>
      <c r="X39" s="9">
        <f t="shared" si="0"/>
        <v>0</v>
      </c>
      <c r="Y39" s="3" t="s">
        <v>107</v>
      </c>
    </row>
    <row r="40" spans="1:25" ht="90" customHeight="1">
      <c r="A40" s="3" t="s">
        <v>109</v>
      </c>
      <c r="B40" s="5" t="s">
        <v>110</v>
      </c>
      <c r="C40" s="1"/>
      <c r="D40" s="3" t="s">
        <v>49</v>
      </c>
      <c r="E40" s="5" t="s">
        <v>44</v>
      </c>
      <c r="F40" s="5">
        <v>1.6</v>
      </c>
      <c r="G40" s="6">
        <v>3</v>
      </c>
      <c r="H40" s="6">
        <v>139</v>
      </c>
      <c r="I40" s="56"/>
      <c r="J40" s="57"/>
      <c r="K40" s="58"/>
      <c r="L40" s="59"/>
      <c r="M40" s="60"/>
      <c r="N40" s="61"/>
      <c r="O40" s="62"/>
      <c r="P40" s="63"/>
      <c r="Q40" s="64"/>
      <c r="R40" s="83"/>
      <c r="S40" s="65"/>
      <c r="T40" s="84"/>
      <c r="U40" s="45">
        <f>SUM(I40:T40)</f>
        <v>0</v>
      </c>
      <c r="V40" s="45">
        <f>SUM(G40*U40)</f>
        <v>0</v>
      </c>
      <c r="W40" s="45">
        <f>SUM(H40*U40)</f>
        <v>0</v>
      </c>
      <c r="X40" s="9">
        <f t="shared" si="0"/>
        <v>0</v>
      </c>
      <c r="Y40" s="3" t="s">
        <v>109</v>
      </c>
    </row>
    <row r="41" spans="1:25" ht="90" customHeight="1">
      <c r="A41" s="3" t="s">
        <v>111</v>
      </c>
      <c r="B41" s="5" t="s">
        <v>112</v>
      </c>
      <c r="C41" s="1"/>
      <c r="D41" s="3" t="s">
        <v>65</v>
      </c>
      <c r="E41" s="5" t="s">
        <v>44</v>
      </c>
      <c r="F41" s="5">
        <v>1.82</v>
      </c>
      <c r="G41" s="6">
        <v>3</v>
      </c>
      <c r="H41" s="6">
        <v>159</v>
      </c>
      <c r="I41" s="56"/>
      <c r="J41" s="57"/>
      <c r="K41" s="58"/>
      <c r="L41" s="59"/>
      <c r="M41" s="60"/>
      <c r="N41" s="61"/>
      <c r="O41" s="62"/>
      <c r="P41" s="63"/>
      <c r="Q41" s="64"/>
      <c r="R41" s="83"/>
      <c r="S41" s="65"/>
      <c r="T41" s="84"/>
      <c r="U41" s="45">
        <f>SUM(I41:T41)</f>
        <v>0</v>
      </c>
      <c r="V41" s="45">
        <f>SUM(G41*U41)</f>
        <v>0</v>
      </c>
      <c r="W41" s="45">
        <f>SUM(H41*U41)</f>
        <v>0</v>
      </c>
      <c r="X41" s="9">
        <f t="shared" si="0"/>
        <v>0</v>
      </c>
      <c r="Y41" s="3" t="s">
        <v>111</v>
      </c>
    </row>
    <row r="42" spans="1:25" ht="90" customHeight="1">
      <c r="A42" s="3" t="s">
        <v>113</v>
      </c>
      <c r="B42" s="5" t="s">
        <v>114</v>
      </c>
      <c r="C42" s="1"/>
      <c r="D42" s="3" t="s">
        <v>65</v>
      </c>
      <c r="E42" s="5" t="s">
        <v>44</v>
      </c>
      <c r="F42" s="5">
        <v>2.25</v>
      </c>
      <c r="G42" s="6">
        <v>3</v>
      </c>
      <c r="H42" s="6">
        <v>179</v>
      </c>
      <c r="I42" s="56"/>
      <c r="J42" s="57"/>
      <c r="K42" s="58"/>
      <c r="L42" s="59"/>
      <c r="M42" s="60"/>
      <c r="N42" s="61"/>
      <c r="O42" s="62"/>
      <c r="P42" s="63"/>
      <c r="Q42" s="64"/>
      <c r="R42" s="83"/>
      <c r="S42" s="65"/>
      <c r="T42" s="84"/>
      <c r="U42" s="45">
        <f>SUM(I42:T42)</f>
        <v>0</v>
      </c>
      <c r="V42" s="45">
        <f>SUM(G42*U42)</f>
        <v>0</v>
      </c>
      <c r="W42" s="45">
        <f>SUM(H42*U42)</f>
        <v>0</v>
      </c>
      <c r="X42" s="9">
        <f t="shared" si="0"/>
        <v>0</v>
      </c>
      <c r="Y42" s="3" t="s">
        <v>113</v>
      </c>
    </row>
    <row r="43" spans="1:25" ht="90" customHeight="1">
      <c r="A43" s="3" t="s">
        <v>115</v>
      </c>
      <c r="B43" s="5" t="s">
        <v>116</v>
      </c>
      <c r="C43" s="8"/>
      <c r="D43" s="3" t="s">
        <v>117</v>
      </c>
      <c r="E43" s="5" t="s">
        <v>44</v>
      </c>
      <c r="F43" s="5">
        <v>3</v>
      </c>
      <c r="G43" s="6">
        <v>3</v>
      </c>
      <c r="H43" s="6">
        <v>219</v>
      </c>
      <c r="I43" s="56"/>
      <c r="J43" s="57"/>
      <c r="K43" s="58"/>
      <c r="L43" s="59"/>
      <c r="M43" s="60"/>
      <c r="N43" s="61"/>
      <c r="O43" s="62"/>
      <c r="P43" s="63"/>
      <c r="Q43" s="64"/>
      <c r="R43" s="83"/>
      <c r="S43" s="65"/>
      <c r="T43" s="84"/>
      <c r="U43" s="45">
        <f>SUM(I43:T43)</f>
        <v>0</v>
      </c>
      <c r="V43" s="45">
        <f>SUM(G43*U43)</f>
        <v>0</v>
      </c>
      <c r="W43" s="45">
        <f>SUM(H43*U43)</f>
        <v>0</v>
      </c>
      <c r="X43" s="9">
        <f t="shared" si="0"/>
        <v>0</v>
      </c>
      <c r="Y43" s="3" t="s">
        <v>115</v>
      </c>
    </row>
    <row r="44" spans="1:25" ht="90" customHeight="1">
      <c r="A44" s="3" t="s">
        <v>118</v>
      </c>
      <c r="B44" s="5" t="s">
        <v>119</v>
      </c>
      <c r="C44" s="1"/>
      <c r="D44" s="3" t="s">
        <v>65</v>
      </c>
      <c r="E44" s="5" t="s">
        <v>102</v>
      </c>
      <c r="F44" s="5">
        <v>2.56</v>
      </c>
      <c r="G44" s="6">
        <v>3</v>
      </c>
      <c r="H44" s="6">
        <v>219</v>
      </c>
      <c r="I44" s="56"/>
      <c r="J44" s="57"/>
      <c r="K44" s="58"/>
      <c r="L44" s="59"/>
      <c r="M44" s="60"/>
      <c r="N44" s="61"/>
      <c r="O44" s="62"/>
      <c r="P44" s="63"/>
      <c r="Q44" s="64"/>
      <c r="R44" s="83"/>
      <c r="S44" s="65"/>
      <c r="T44" s="84"/>
      <c r="U44" s="45">
        <f>SUM(I44:T44)</f>
        <v>0</v>
      </c>
      <c r="V44" s="45">
        <f>SUM(G44*U44)</f>
        <v>0</v>
      </c>
      <c r="W44" s="45">
        <f>SUM(H44*U44)</f>
        <v>0</v>
      </c>
      <c r="X44" s="9">
        <f t="shared" si="0"/>
        <v>0</v>
      </c>
      <c r="Y44" s="3" t="s">
        <v>118</v>
      </c>
    </row>
    <row r="45" spans="1:25" ht="90" customHeight="1">
      <c r="A45" s="3" t="s">
        <v>120</v>
      </c>
      <c r="B45" s="5" t="s">
        <v>121</v>
      </c>
      <c r="C45" s="1"/>
      <c r="D45" s="3" t="s">
        <v>65</v>
      </c>
      <c r="E45" s="5" t="s">
        <v>102</v>
      </c>
      <c r="F45" s="5">
        <v>3.17</v>
      </c>
      <c r="G45" s="6">
        <v>3</v>
      </c>
      <c r="H45" s="6">
        <v>239</v>
      </c>
      <c r="I45" s="56"/>
      <c r="J45" s="57"/>
      <c r="K45" s="58"/>
      <c r="L45" s="59"/>
      <c r="M45" s="60"/>
      <c r="N45" s="61"/>
      <c r="O45" s="62"/>
      <c r="P45" s="63"/>
      <c r="Q45" s="64"/>
      <c r="R45" s="83"/>
      <c r="S45" s="65"/>
      <c r="T45" s="84"/>
      <c r="U45" s="45">
        <f>SUM(I45:T45)</f>
        <v>0</v>
      </c>
      <c r="V45" s="45">
        <f>SUM(G45*U45)</f>
        <v>0</v>
      </c>
      <c r="W45" s="45">
        <f>SUM(H45*U45)</f>
        <v>0</v>
      </c>
      <c r="X45" s="9">
        <f t="shared" si="0"/>
        <v>0</v>
      </c>
      <c r="Y45" s="3" t="s">
        <v>120</v>
      </c>
    </row>
    <row r="46" spans="1:25" ht="90" customHeight="1">
      <c r="A46" s="3" t="s">
        <v>122</v>
      </c>
      <c r="B46" s="5" t="s">
        <v>123</v>
      </c>
      <c r="C46" s="8"/>
      <c r="D46" s="3" t="s">
        <v>117</v>
      </c>
      <c r="E46" s="5" t="s">
        <v>102</v>
      </c>
      <c r="F46" s="5">
        <v>4</v>
      </c>
      <c r="G46" s="6">
        <v>3</v>
      </c>
      <c r="H46" s="6">
        <v>279</v>
      </c>
      <c r="I46" s="56"/>
      <c r="J46" s="57"/>
      <c r="K46" s="58"/>
      <c r="L46" s="59"/>
      <c r="M46" s="60"/>
      <c r="N46" s="61"/>
      <c r="O46" s="62"/>
      <c r="P46" s="63"/>
      <c r="Q46" s="64"/>
      <c r="R46" s="83"/>
      <c r="S46" s="65"/>
      <c r="T46" s="84"/>
      <c r="U46" s="45">
        <f>SUM(I46:T46)</f>
        <v>0</v>
      </c>
      <c r="V46" s="45">
        <f>SUM(G46*U46)</f>
        <v>0</v>
      </c>
      <c r="W46" s="45">
        <f>SUM(H46*U46)</f>
        <v>0</v>
      </c>
      <c r="X46" s="9">
        <f t="shared" si="0"/>
        <v>0</v>
      </c>
      <c r="Y46" s="3" t="s">
        <v>122</v>
      </c>
    </row>
    <row r="47" spans="1:25" ht="90" customHeight="1">
      <c r="A47" s="3" t="s">
        <v>124</v>
      </c>
      <c r="B47" s="5" t="s">
        <v>125</v>
      </c>
      <c r="C47" s="1"/>
      <c r="D47" s="3" t="s">
        <v>65</v>
      </c>
      <c r="E47" s="5" t="s">
        <v>102</v>
      </c>
      <c r="F47" s="5">
        <v>4.0999999999999996</v>
      </c>
      <c r="G47" s="6">
        <v>3</v>
      </c>
      <c r="H47" s="6">
        <v>279</v>
      </c>
      <c r="I47" s="56"/>
      <c r="J47" s="57"/>
      <c r="K47" s="58"/>
      <c r="L47" s="59"/>
      <c r="M47" s="60"/>
      <c r="N47" s="61"/>
      <c r="O47" s="62"/>
      <c r="P47" s="63"/>
      <c r="Q47" s="64"/>
      <c r="R47" s="83"/>
      <c r="S47" s="65"/>
      <c r="T47" s="84"/>
      <c r="U47" s="45">
        <f>SUM(I47:T47)</f>
        <v>0</v>
      </c>
      <c r="V47" s="45">
        <f>SUM(G47*U47)</f>
        <v>0</v>
      </c>
      <c r="W47" s="45">
        <f>SUM(H47*U47)</f>
        <v>0</v>
      </c>
      <c r="X47" s="9">
        <f t="shared" si="0"/>
        <v>0</v>
      </c>
      <c r="Y47" s="3" t="s">
        <v>124</v>
      </c>
    </row>
    <row r="48" spans="1:25" ht="90" customHeight="1">
      <c r="A48" s="3" t="s">
        <v>126</v>
      </c>
      <c r="B48" s="5" t="s">
        <v>127</v>
      </c>
      <c r="C48" s="8"/>
      <c r="D48" s="3" t="s">
        <v>117</v>
      </c>
      <c r="E48" s="5" t="s">
        <v>102</v>
      </c>
      <c r="F48" s="5">
        <v>5.9</v>
      </c>
      <c r="G48" s="6">
        <v>3</v>
      </c>
      <c r="H48" s="6">
        <v>319</v>
      </c>
      <c r="I48" s="56"/>
      <c r="J48" s="57"/>
      <c r="K48" s="58"/>
      <c r="L48" s="59"/>
      <c r="M48" s="60"/>
      <c r="N48" s="61"/>
      <c r="O48" s="62"/>
      <c r="P48" s="63"/>
      <c r="Q48" s="64"/>
      <c r="R48" s="83"/>
      <c r="S48" s="65"/>
      <c r="T48" s="84"/>
      <c r="U48" s="45">
        <f>SUM(I48:T48)</f>
        <v>0</v>
      </c>
      <c r="V48" s="45">
        <f>SUM(G48*U48)</f>
        <v>0</v>
      </c>
      <c r="W48" s="45">
        <f>SUM(H48*U48)</f>
        <v>0</v>
      </c>
      <c r="X48" s="9">
        <f t="shared" si="0"/>
        <v>0</v>
      </c>
      <c r="Y48" s="3" t="s">
        <v>126</v>
      </c>
    </row>
    <row r="49" spans="1:25" ht="90" customHeight="1">
      <c r="A49" s="3" t="s">
        <v>128</v>
      </c>
      <c r="B49" s="5" t="s">
        <v>129</v>
      </c>
      <c r="C49" s="1"/>
      <c r="D49" s="3" t="s">
        <v>130</v>
      </c>
      <c r="E49" s="5" t="s">
        <v>131</v>
      </c>
      <c r="F49" s="5">
        <v>0.874</v>
      </c>
      <c r="G49" s="6">
        <v>5</v>
      </c>
      <c r="H49" s="6">
        <v>79</v>
      </c>
      <c r="I49" s="56"/>
      <c r="J49" s="57"/>
      <c r="K49" s="58"/>
      <c r="L49" s="59"/>
      <c r="M49" s="60"/>
      <c r="N49" s="61"/>
      <c r="O49" s="62"/>
      <c r="P49" s="63"/>
      <c r="Q49" s="64"/>
      <c r="R49" s="83"/>
      <c r="S49" s="65"/>
      <c r="T49" s="84"/>
      <c r="U49" s="45">
        <f>SUM(I49:T49)</f>
        <v>0</v>
      </c>
      <c r="V49" s="45">
        <f>SUM(G49*U49)</f>
        <v>0</v>
      </c>
      <c r="W49" s="45">
        <f>SUM(H49*U49)</f>
        <v>0</v>
      </c>
      <c r="X49" s="9">
        <f t="shared" si="0"/>
        <v>0</v>
      </c>
      <c r="Y49" s="3" t="s">
        <v>128</v>
      </c>
    </row>
    <row r="50" spans="1:25" ht="90" customHeight="1">
      <c r="A50" s="3" t="s">
        <v>132</v>
      </c>
      <c r="B50" s="5" t="s">
        <v>133</v>
      </c>
      <c r="C50" s="1"/>
      <c r="D50" s="3" t="s">
        <v>130</v>
      </c>
      <c r="E50" s="5" t="s">
        <v>131</v>
      </c>
      <c r="F50" s="5">
        <v>1.22</v>
      </c>
      <c r="G50" s="6">
        <v>5</v>
      </c>
      <c r="H50" s="6">
        <v>99</v>
      </c>
      <c r="I50" s="56"/>
      <c r="J50" s="57"/>
      <c r="K50" s="58"/>
      <c r="L50" s="59"/>
      <c r="M50" s="60"/>
      <c r="N50" s="61"/>
      <c r="O50" s="62"/>
      <c r="P50" s="63"/>
      <c r="Q50" s="64"/>
      <c r="R50" s="83"/>
      <c r="S50" s="65"/>
      <c r="T50" s="84"/>
      <c r="U50" s="45">
        <f>SUM(I50:T50)</f>
        <v>0</v>
      </c>
      <c r="V50" s="45">
        <f>SUM(G50*U50)</f>
        <v>0</v>
      </c>
      <c r="W50" s="45">
        <f>SUM(H50*U50)</f>
        <v>0</v>
      </c>
      <c r="X50" s="9">
        <f t="shared" si="0"/>
        <v>0</v>
      </c>
      <c r="Y50" s="3" t="s">
        <v>132</v>
      </c>
    </row>
    <row r="51" spans="1:25" ht="90" customHeight="1">
      <c r="A51" s="3" t="s">
        <v>134</v>
      </c>
      <c r="B51" s="5" t="s">
        <v>135</v>
      </c>
      <c r="C51" s="1"/>
      <c r="D51" s="3" t="s">
        <v>136</v>
      </c>
      <c r="E51" s="5" t="s">
        <v>131</v>
      </c>
      <c r="F51" s="5">
        <v>1.53</v>
      </c>
      <c r="G51" s="6">
        <v>5</v>
      </c>
      <c r="H51" s="6">
        <v>119</v>
      </c>
      <c r="I51" s="56"/>
      <c r="J51" s="57"/>
      <c r="K51" s="58"/>
      <c r="L51" s="59"/>
      <c r="M51" s="60"/>
      <c r="N51" s="61"/>
      <c r="O51" s="62"/>
      <c r="P51" s="63"/>
      <c r="Q51" s="64"/>
      <c r="R51" s="83"/>
      <c r="S51" s="65"/>
      <c r="T51" s="84"/>
      <c r="U51" s="45">
        <f>SUM(I51:T51)</f>
        <v>0</v>
      </c>
      <c r="V51" s="45">
        <f>SUM(G51*U51)</f>
        <v>0</v>
      </c>
      <c r="W51" s="45">
        <f>SUM(H51*U51)</f>
        <v>0</v>
      </c>
      <c r="X51" s="9">
        <f t="shared" si="0"/>
        <v>0</v>
      </c>
      <c r="Y51" s="3" t="s">
        <v>134</v>
      </c>
    </row>
    <row r="52" spans="1:25" ht="90" customHeight="1">
      <c r="A52" s="3" t="s">
        <v>137</v>
      </c>
      <c r="B52" s="5" t="s">
        <v>138</v>
      </c>
      <c r="C52" s="1"/>
      <c r="D52" s="3" t="s">
        <v>130</v>
      </c>
      <c r="E52" s="5" t="s">
        <v>139</v>
      </c>
      <c r="F52" s="5">
        <v>0.73</v>
      </c>
      <c r="G52" s="6">
        <v>3</v>
      </c>
      <c r="H52" s="6">
        <v>49</v>
      </c>
      <c r="I52" s="56"/>
      <c r="J52" s="57"/>
      <c r="K52" s="58"/>
      <c r="L52" s="59"/>
      <c r="M52" s="60"/>
      <c r="N52" s="61"/>
      <c r="O52" s="62"/>
      <c r="P52" s="63"/>
      <c r="Q52" s="64"/>
      <c r="R52" s="83"/>
      <c r="S52" s="65"/>
      <c r="T52" s="84"/>
      <c r="U52" s="45">
        <f>SUM(I52:T52)</f>
        <v>0</v>
      </c>
      <c r="V52" s="45">
        <f>SUM(G52*U52)</f>
        <v>0</v>
      </c>
      <c r="W52" s="45">
        <f>SUM(H52*U52)</f>
        <v>0</v>
      </c>
      <c r="X52" s="9">
        <f t="shared" si="0"/>
        <v>0</v>
      </c>
      <c r="Y52" s="3" t="s">
        <v>137</v>
      </c>
    </row>
    <row r="53" spans="1:25" ht="90" customHeight="1">
      <c r="A53" s="3" t="s">
        <v>140</v>
      </c>
      <c r="B53" s="5" t="s">
        <v>141</v>
      </c>
      <c r="C53" s="1"/>
      <c r="D53" s="3" t="s">
        <v>130</v>
      </c>
      <c r="E53" s="5" t="s">
        <v>139</v>
      </c>
      <c r="F53" s="5">
        <v>1.1000000000000001</v>
      </c>
      <c r="G53" s="6">
        <v>3</v>
      </c>
      <c r="H53" s="6">
        <v>65</v>
      </c>
      <c r="I53" s="56"/>
      <c r="J53" s="57"/>
      <c r="K53" s="58"/>
      <c r="L53" s="59"/>
      <c r="M53" s="60"/>
      <c r="N53" s="61"/>
      <c r="O53" s="62"/>
      <c r="P53" s="63"/>
      <c r="Q53" s="64"/>
      <c r="R53" s="83"/>
      <c r="S53" s="65"/>
      <c r="T53" s="84"/>
      <c r="U53" s="45">
        <f>SUM(I53:T53)</f>
        <v>0</v>
      </c>
      <c r="V53" s="45">
        <f>SUM(G53*U53)</f>
        <v>0</v>
      </c>
      <c r="W53" s="45">
        <f>SUM(H53*U53)</f>
        <v>0</v>
      </c>
      <c r="X53" s="9">
        <f t="shared" si="0"/>
        <v>0</v>
      </c>
      <c r="Y53" s="3" t="s">
        <v>140</v>
      </c>
    </row>
    <row r="54" spans="1:25" ht="90" customHeight="1">
      <c r="A54" s="3" t="s">
        <v>142</v>
      </c>
      <c r="B54" s="5" t="s">
        <v>143</v>
      </c>
      <c r="C54" s="1"/>
      <c r="D54" s="3" t="s">
        <v>136</v>
      </c>
      <c r="E54" s="5" t="s">
        <v>139</v>
      </c>
      <c r="F54" s="5">
        <v>1.29</v>
      </c>
      <c r="G54" s="6">
        <v>3</v>
      </c>
      <c r="H54" s="6">
        <v>85</v>
      </c>
      <c r="I54" s="56"/>
      <c r="J54" s="57"/>
      <c r="K54" s="58"/>
      <c r="L54" s="59"/>
      <c r="M54" s="60"/>
      <c r="N54" s="61"/>
      <c r="O54" s="62"/>
      <c r="P54" s="63"/>
      <c r="Q54" s="64"/>
      <c r="R54" s="83"/>
      <c r="S54" s="65"/>
      <c r="T54" s="84"/>
      <c r="U54" s="45">
        <f>SUM(I54:T54)</f>
        <v>0</v>
      </c>
      <c r="V54" s="45">
        <f>SUM(G54*U54)</f>
        <v>0</v>
      </c>
      <c r="W54" s="45">
        <f>SUM(H54*U54)</f>
        <v>0</v>
      </c>
      <c r="X54" s="9">
        <f t="shared" si="0"/>
        <v>0</v>
      </c>
      <c r="Y54" s="3" t="s">
        <v>142</v>
      </c>
    </row>
    <row r="55" spans="1:25" ht="90" customHeight="1">
      <c r="A55" s="3" t="s">
        <v>144</v>
      </c>
      <c r="B55" s="5" t="s">
        <v>145</v>
      </c>
      <c r="C55" s="1"/>
      <c r="D55" s="3" t="s">
        <v>136</v>
      </c>
      <c r="E55" s="5" t="s">
        <v>139</v>
      </c>
      <c r="F55" s="5">
        <v>1.59</v>
      </c>
      <c r="G55" s="6">
        <v>3</v>
      </c>
      <c r="H55" s="6">
        <v>99</v>
      </c>
      <c r="I55" s="56"/>
      <c r="J55" s="57"/>
      <c r="K55" s="58"/>
      <c r="L55" s="59"/>
      <c r="M55" s="60"/>
      <c r="N55" s="61"/>
      <c r="O55" s="62"/>
      <c r="P55" s="63"/>
      <c r="Q55" s="64"/>
      <c r="R55" s="83"/>
      <c r="S55" s="65"/>
      <c r="T55" s="84"/>
      <c r="U55" s="45">
        <f>SUM(I55:T55)</f>
        <v>0</v>
      </c>
      <c r="V55" s="45">
        <f>SUM(G55*U55)</f>
        <v>0</v>
      </c>
      <c r="W55" s="45">
        <f>SUM(H55*U55)</f>
        <v>0</v>
      </c>
      <c r="X55" s="9">
        <f t="shared" si="0"/>
        <v>0</v>
      </c>
      <c r="Y55" s="3" t="s">
        <v>144</v>
      </c>
    </row>
    <row r="56" spans="1:25" ht="90" customHeight="1">
      <c r="A56" s="3" t="s">
        <v>146</v>
      </c>
      <c r="B56" s="5" t="s">
        <v>147</v>
      </c>
      <c r="C56" s="1"/>
      <c r="D56" s="3" t="s">
        <v>130</v>
      </c>
      <c r="E56" s="5" t="s">
        <v>148</v>
      </c>
      <c r="F56" s="5">
        <v>0.2</v>
      </c>
      <c r="G56" s="6">
        <v>4</v>
      </c>
      <c r="H56" s="6">
        <v>64</v>
      </c>
      <c r="I56" s="56"/>
      <c r="J56" s="57"/>
      <c r="K56" s="58"/>
      <c r="L56" s="59"/>
      <c r="M56" s="60"/>
      <c r="N56" s="61"/>
      <c r="O56" s="62"/>
      <c r="P56" s="63"/>
      <c r="Q56" s="64"/>
      <c r="R56" s="83"/>
      <c r="S56" s="65"/>
      <c r="T56" s="84"/>
      <c r="U56" s="45">
        <f>SUM(I56:T56)</f>
        <v>0</v>
      </c>
      <c r="V56" s="45">
        <f>SUM(G56*U56)</f>
        <v>0</v>
      </c>
      <c r="W56" s="45">
        <f>SUM(H56*U56)</f>
        <v>0</v>
      </c>
      <c r="X56" s="9">
        <f t="shared" si="0"/>
        <v>0</v>
      </c>
      <c r="Y56" s="3" t="s">
        <v>146</v>
      </c>
    </row>
    <row r="57" spans="1:25" ht="90" customHeight="1">
      <c r="A57" s="3" t="s">
        <v>149</v>
      </c>
      <c r="B57" s="5" t="s">
        <v>150</v>
      </c>
      <c r="C57" s="1"/>
      <c r="D57" s="3" t="s">
        <v>130</v>
      </c>
      <c r="E57" s="5" t="s">
        <v>53</v>
      </c>
      <c r="F57" s="5">
        <v>0.26</v>
      </c>
      <c r="G57" s="6">
        <v>4</v>
      </c>
      <c r="H57" s="6">
        <v>79</v>
      </c>
      <c r="I57" s="56"/>
      <c r="J57" s="57"/>
      <c r="K57" s="58"/>
      <c r="L57" s="59"/>
      <c r="M57" s="60"/>
      <c r="N57" s="61"/>
      <c r="O57" s="62"/>
      <c r="P57" s="63"/>
      <c r="Q57" s="64"/>
      <c r="R57" s="83"/>
      <c r="S57" s="65"/>
      <c r="T57" s="84"/>
      <c r="U57" s="45">
        <f>SUM(I57:T57)</f>
        <v>0</v>
      </c>
      <c r="V57" s="45">
        <f>SUM(G57*U57)</f>
        <v>0</v>
      </c>
      <c r="W57" s="45">
        <f>SUM(H57*U57)</f>
        <v>0</v>
      </c>
      <c r="X57" s="9">
        <f t="shared" si="0"/>
        <v>0</v>
      </c>
      <c r="Y57" s="3" t="s">
        <v>149</v>
      </c>
    </row>
    <row r="58" spans="1:25" ht="90" customHeight="1">
      <c r="A58" s="3" t="s">
        <v>151</v>
      </c>
      <c r="B58" s="5" t="s">
        <v>152</v>
      </c>
      <c r="C58" s="1"/>
      <c r="D58" s="3" t="s">
        <v>130</v>
      </c>
      <c r="E58" s="5" t="s">
        <v>53</v>
      </c>
      <c r="F58" s="5">
        <v>0.32</v>
      </c>
      <c r="G58" s="6">
        <v>4</v>
      </c>
      <c r="H58" s="6">
        <v>89</v>
      </c>
      <c r="I58" s="56"/>
      <c r="J58" s="57"/>
      <c r="K58" s="58"/>
      <c r="L58" s="59"/>
      <c r="M58" s="60"/>
      <c r="N58" s="61"/>
      <c r="O58" s="62"/>
      <c r="P58" s="63"/>
      <c r="Q58" s="64"/>
      <c r="R58" s="83"/>
      <c r="S58" s="65"/>
      <c r="T58" s="84"/>
      <c r="U58" s="45">
        <f>SUM(I58:T58)</f>
        <v>0</v>
      </c>
      <c r="V58" s="45">
        <f>SUM(G58*U58)</f>
        <v>0</v>
      </c>
      <c r="W58" s="45">
        <f>SUM(H58*U58)</f>
        <v>0</v>
      </c>
      <c r="X58" s="9">
        <f t="shared" si="0"/>
        <v>0</v>
      </c>
      <c r="Y58" s="3" t="s">
        <v>151</v>
      </c>
    </row>
    <row r="59" spans="1:25" ht="90" customHeight="1">
      <c r="A59" s="3" t="s">
        <v>153</v>
      </c>
      <c r="B59" s="5" t="s">
        <v>154</v>
      </c>
      <c r="C59" s="1"/>
      <c r="D59" s="3" t="s">
        <v>130</v>
      </c>
      <c r="E59" s="5" t="s">
        <v>53</v>
      </c>
      <c r="F59" s="5">
        <v>0.41</v>
      </c>
      <c r="G59" s="6">
        <v>4</v>
      </c>
      <c r="H59" s="6">
        <v>89</v>
      </c>
      <c r="I59" s="56"/>
      <c r="J59" s="57"/>
      <c r="K59" s="58"/>
      <c r="L59" s="59"/>
      <c r="M59" s="60"/>
      <c r="N59" s="61"/>
      <c r="O59" s="62"/>
      <c r="P59" s="63"/>
      <c r="Q59" s="64"/>
      <c r="R59" s="83"/>
      <c r="S59" s="65"/>
      <c r="T59" s="84"/>
      <c r="U59" s="45">
        <f>SUM(I59:T59)</f>
        <v>0</v>
      </c>
      <c r="V59" s="45">
        <f>SUM(G59*U59)</f>
        <v>0</v>
      </c>
      <c r="W59" s="45">
        <f>SUM(H59*U59)</f>
        <v>0</v>
      </c>
      <c r="X59" s="9">
        <f t="shared" si="0"/>
        <v>0</v>
      </c>
      <c r="Y59" s="3" t="s">
        <v>153</v>
      </c>
    </row>
    <row r="60" spans="1:25" ht="90" customHeight="1">
      <c r="A60" s="3" t="s">
        <v>155</v>
      </c>
      <c r="B60" s="5" t="s">
        <v>156</v>
      </c>
      <c r="C60" s="1"/>
      <c r="D60" s="3" t="s">
        <v>130</v>
      </c>
      <c r="E60" s="5" t="s">
        <v>53</v>
      </c>
      <c r="F60" s="5">
        <v>0.55000000000000004</v>
      </c>
      <c r="G60" s="6">
        <v>4</v>
      </c>
      <c r="H60" s="6">
        <v>109</v>
      </c>
      <c r="I60" s="56"/>
      <c r="J60" s="57"/>
      <c r="K60" s="58"/>
      <c r="L60" s="59"/>
      <c r="M60" s="60"/>
      <c r="N60" s="61"/>
      <c r="O60" s="62"/>
      <c r="P60" s="63"/>
      <c r="Q60" s="64"/>
      <c r="R60" s="83"/>
      <c r="S60" s="65"/>
      <c r="T60" s="84"/>
      <c r="U60" s="45">
        <f>SUM(I60:T60)</f>
        <v>0</v>
      </c>
      <c r="V60" s="45">
        <f>SUM(G60*U60)</f>
        <v>0</v>
      </c>
      <c r="W60" s="45">
        <f>SUM(H60*U60)</f>
        <v>0</v>
      </c>
      <c r="X60" s="9">
        <f t="shared" si="0"/>
        <v>0</v>
      </c>
      <c r="Y60" s="3" t="s">
        <v>155</v>
      </c>
    </row>
    <row r="61" spans="1:25" ht="90" customHeight="1">
      <c r="A61" s="3" t="s">
        <v>157</v>
      </c>
      <c r="B61" s="5" t="s">
        <v>158</v>
      </c>
      <c r="C61" s="1"/>
      <c r="D61" s="3" t="s">
        <v>130</v>
      </c>
      <c r="E61" s="5" t="s">
        <v>159</v>
      </c>
      <c r="F61" s="5">
        <v>1.03</v>
      </c>
      <c r="G61" s="6">
        <v>4</v>
      </c>
      <c r="H61" s="6">
        <v>129</v>
      </c>
      <c r="I61" s="56"/>
      <c r="J61" s="57"/>
      <c r="K61" s="58"/>
      <c r="L61" s="59"/>
      <c r="M61" s="60"/>
      <c r="N61" s="61"/>
      <c r="O61" s="62"/>
      <c r="P61" s="63"/>
      <c r="Q61" s="64"/>
      <c r="R61" s="83"/>
      <c r="S61" s="65"/>
      <c r="T61" s="84"/>
      <c r="U61" s="45">
        <f>SUM(I61:T61)</f>
        <v>0</v>
      </c>
      <c r="V61" s="45">
        <f>SUM(G61*U61)</f>
        <v>0</v>
      </c>
      <c r="W61" s="45">
        <f>SUM(H61*U61)</f>
        <v>0</v>
      </c>
      <c r="X61" s="9">
        <f t="shared" si="0"/>
        <v>0</v>
      </c>
      <c r="Y61" s="3" t="s">
        <v>157</v>
      </c>
    </row>
    <row r="62" spans="1:25" ht="90" customHeight="1">
      <c r="A62" s="3" t="s">
        <v>160</v>
      </c>
      <c r="B62" s="5" t="s">
        <v>161</v>
      </c>
      <c r="C62" s="1"/>
      <c r="D62" s="3" t="s">
        <v>136</v>
      </c>
      <c r="E62" s="5" t="s">
        <v>53</v>
      </c>
      <c r="F62" s="5">
        <v>0.72</v>
      </c>
      <c r="G62" s="6">
        <v>4</v>
      </c>
      <c r="H62" s="6">
        <v>129</v>
      </c>
      <c r="I62" s="56"/>
      <c r="J62" s="57"/>
      <c r="K62" s="58"/>
      <c r="L62" s="59"/>
      <c r="M62" s="60"/>
      <c r="N62" s="61"/>
      <c r="O62" s="62"/>
      <c r="P62" s="63"/>
      <c r="Q62" s="64"/>
      <c r="R62" s="83"/>
      <c r="S62" s="65"/>
      <c r="T62" s="84"/>
      <c r="U62" s="45">
        <f>SUM(I62:T62)</f>
        <v>0</v>
      </c>
      <c r="V62" s="45">
        <f>SUM(G62*U62)</f>
        <v>0</v>
      </c>
      <c r="W62" s="45">
        <f>SUM(H62*U62)</f>
        <v>0</v>
      </c>
      <c r="X62" s="9">
        <f t="shared" si="0"/>
        <v>0</v>
      </c>
      <c r="Y62" s="3" t="s">
        <v>160</v>
      </c>
    </row>
    <row r="63" spans="1:25" ht="90" customHeight="1">
      <c r="A63" s="3" t="s">
        <v>162</v>
      </c>
      <c r="B63" s="5" t="s">
        <v>163</v>
      </c>
      <c r="C63" s="1"/>
      <c r="D63" s="3" t="s">
        <v>136</v>
      </c>
      <c r="E63" s="5" t="s">
        <v>159</v>
      </c>
      <c r="F63" s="5">
        <v>1.43</v>
      </c>
      <c r="G63" s="6">
        <v>4</v>
      </c>
      <c r="H63" s="6">
        <v>159</v>
      </c>
      <c r="I63" s="56"/>
      <c r="J63" s="57"/>
      <c r="K63" s="58"/>
      <c r="L63" s="59"/>
      <c r="M63" s="60"/>
      <c r="N63" s="61"/>
      <c r="O63" s="62"/>
      <c r="P63" s="63"/>
      <c r="Q63" s="64"/>
      <c r="R63" s="83"/>
      <c r="S63" s="65"/>
      <c r="T63" s="84"/>
      <c r="U63" s="45">
        <f>SUM(I63:T63)</f>
        <v>0</v>
      </c>
      <c r="V63" s="45">
        <f>SUM(G63*U63)</f>
        <v>0</v>
      </c>
      <c r="W63" s="45">
        <f>SUM(H63*U63)</f>
        <v>0</v>
      </c>
      <c r="X63" s="9">
        <f t="shared" si="0"/>
        <v>0</v>
      </c>
      <c r="Y63" s="3" t="s">
        <v>162</v>
      </c>
    </row>
    <row r="64" spans="1:25" ht="90" customHeight="1">
      <c r="A64" s="3" t="s">
        <v>164</v>
      </c>
      <c r="B64" s="5" t="s">
        <v>165</v>
      </c>
      <c r="C64" s="1"/>
      <c r="D64" s="3" t="s">
        <v>136</v>
      </c>
      <c r="E64" s="5" t="s">
        <v>70</v>
      </c>
      <c r="F64" s="5">
        <v>2.2999999999999998</v>
      </c>
      <c r="G64" s="6">
        <v>4</v>
      </c>
      <c r="H64" s="6">
        <v>199</v>
      </c>
      <c r="I64" s="56"/>
      <c r="J64" s="57"/>
      <c r="K64" s="58"/>
      <c r="L64" s="59"/>
      <c r="M64" s="60"/>
      <c r="N64" s="61"/>
      <c r="O64" s="62"/>
      <c r="P64" s="63"/>
      <c r="Q64" s="64"/>
      <c r="R64" s="83"/>
      <c r="S64" s="65"/>
      <c r="T64" s="84"/>
      <c r="U64" s="45">
        <f>SUM(I64:T64)</f>
        <v>0</v>
      </c>
      <c r="V64" s="45">
        <f>SUM(G64*U64)</f>
        <v>0</v>
      </c>
      <c r="W64" s="71">
        <f>SUM(H64*U64)</f>
        <v>0</v>
      </c>
      <c r="X64" s="9">
        <f t="shared" si="0"/>
        <v>0</v>
      </c>
      <c r="Y64" s="3" t="s">
        <v>164</v>
      </c>
    </row>
    <row r="65" spans="1:25" ht="90" customHeight="1">
      <c r="A65" s="3" t="s">
        <v>166</v>
      </c>
      <c r="B65" s="5" t="s">
        <v>167</v>
      </c>
      <c r="C65" s="1"/>
      <c r="D65" s="3" t="s">
        <v>136</v>
      </c>
      <c r="E65" s="5" t="s">
        <v>159</v>
      </c>
      <c r="F65" s="5">
        <v>1.94</v>
      </c>
      <c r="G65" s="6">
        <v>4</v>
      </c>
      <c r="H65" s="6">
        <v>199</v>
      </c>
      <c r="I65" s="56"/>
      <c r="J65" s="57"/>
      <c r="K65" s="58"/>
      <c r="L65" s="59"/>
      <c r="M65" s="60"/>
      <c r="N65" s="61"/>
      <c r="O65" s="62"/>
      <c r="P65" s="63"/>
      <c r="Q65" s="64"/>
      <c r="R65" s="83"/>
      <c r="S65" s="65"/>
      <c r="T65" s="84"/>
      <c r="U65" s="45">
        <f>SUM(I65:T65)</f>
        <v>0</v>
      </c>
      <c r="V65" s="45">
        <f>SUM(G65*U65)</f>
        <v>0</v>
      </c>
      <c r="W65" s="45">
        <f>SUM(H65*U65)</f>
        <v>0</v>
      </c>
      <c r="X65" s="9">
        <f t="shared" si="0"/>
        <v>0</v>
      </c>
      <c r="Y65" s="3" t="s">
        <v>166</v>
      </c>
    </row>
    <row r="66" spans="1:25" ht="90" customHeight="1">
      <c r="A66" s="3" t="s">
        <v>168</v>
      </c>
      <c r="B66" s="5" t="s">
        <v>169</v>
      </c>
      <c r="C66" s="1"/>
      <c r="D66" s="3" t="s">
        <v>136</v>
      </c>
      <c r="E66" s="5" t="s">
        <v>70</v>
      </c>
      <c r="F66" s="5">
        <v>3.26</v>
      </c>
      <c r="G66" s="6">
        <v>4</v>
      </c>
      <c r="H66" s="6">
        <v>239</v>
      </c>
      <c r="I66" s="56"/>
      <c r="J66" s="57"/>
      <c r="K66" s="58"/>
      <c r="L66" s="59"/>
      <c r="M66" s="60"/>
      <c r="N66" s="61"/>
      <c r="O66" s="62"/>
      <c r="P66" s="63"/>
      <c r="Q66" s="64"/>
      <c r="R66" s="83"/>
      <c r="S66" s="65"/>
      <c r="T66" s="84"/>
      <c r="U66" s="45">
        <f>SUM(I66:T66)</f>
        <v>0</v>
      </c>
      <c r="V66" s="45">
        <f>SUM(G66*U66)</f>
        <v>0</v>
      </c>
      <c r="W66" s="45">
        <f>SUM(H66*U66)</f>
        <v>0</v>
      </c>
      <c r="X66" s="9">
        <f t="shared" si="0"/>
        <v>0</v>
      </c>
      <c r="Y66" s="3" t="s">
        <v>168</v>
      </c>
    </row>
    <row r="67" spans="1:25" ht="90" customHeight="1">
      <c r="A67" s="3" t="s">
        <v>170</v>
      </c>
      <c r="B67" s="5" t="s">
        <v>171</v>
      </c>
      <c r="C67" s="1"/>
      <c r="D67" s="3" t="s">
        <v>136</v>
      </c>
      <c r="E67" s="5" t="s">
        <v>70</v>
      </c>
      <c r="F67" s="5">
        <v>4.53</v>
      </c>
      <c r="G67" s="6">
        <v>4</v>
      </c>
      <c r="H67" s="6">
        <v>279</v>
      </c>
      <c r="I67" s="56"/>
      <c r="J67" s="57"/>
      <c r="K67" s="58"/>
      <c r="L67" s="59"/>
      <c r="M67" s="60"/>
      <c r="N67" s="61"/>
      <c r="O67" s="62"/>
      <c r="P67" s="63"/>
      <c r="Q67" s="64"/>
      <c r="R67" s="83"/>
      <c r="S67" s="65"/>
      <c r="T67" s="84"/>
      <c r="U67" s="45">
        <f>SUM(I67:T67)</f>
        <v>0</v>
      </c>
      <c r="V67" s="45">
        <f>SUM(G67*U67)</f>
        <v>0</v>
      </c>
      <c r="W67" s="45">
        <f>SUM(H67*U67)</f>
        <v>0</v>
      </c>
      <c r="X67" s="9">
        <f t="shared" si="0"/>
        <v>0</v>
      </c>
      <c r="Y67" s="3" t="s">
        <v>170</v>
      </c>
    </row>
    <row r="68" spans="1:25" ht="90" customHeight="1">
      <c r="A68" s="3" t="s">
        <v>172</v>
      </c>
      <c r="B68" s="5" t="s">
        <v>173</v>
      </c>
      <c r="C68" s="1"/>
      <c r="D68" s="3" t="s">
        <v>174</v>
      </c>
      <c r="E68" s="5" t="s">
        <v>175</v>
      </c>
      <c r="F68" s="5">
        <v>3</v>
      </c>
      <c r="G68" s="6">
        <v>3</v>
      </c>
      <c r="H68" s="6">
        <v>239</v>
      </c>
      <c r="I68" s="56"/>
      <c r="J68" s="57"/>
      <c r="K68" s="58"/>
      <c r="L68" s="59"/>
      <c r="M68" s="60"/>
      <c r="N68" s="61"/>
      <c r="O68" s="62"/>
      <c r="P68" s="63"/>
      <c r="Q68" s="64"/>
      <c r="R68" s="83"/>
      <c r="S68" s="65"/>
      <c r="T68" s="84"/>
      <c r="U68" s="45">
        <f>SUM(I68:T68)</f>
        <v>0</v>
      </c>
      <c r="V68" s="45">
        <f>SUM(G68*U68)</f>
        <v>0</v>
      </c>
      <c r="W68" s="45">
        <f>SUM(H68*U68)</f>
        <v>0</v>
      </c>
      <c r="X68" s="9">
        <f t="shared" si="0"/>
        <v>0</v>
      </c>
      <c r="Y68" s="3" t="s">
        <v>172</v>
      </c>
    </row>
    <row r="69" spans="1:25" ht="90" customHeight="1">
      <c r="A69" s="3" t="s">
        <v>176</v>
      </c>
      <c r="B69" s="5" t="s">
        <v>177</v>
      </c>
      <c r="C69" s="1"/>
      <c r="D69" s="3" t="s">
        <v>174</v>
      </c>
      <c r="E69" s="5" t="s">
        <v>175</v>
      </c>
      <c r="F69" s="5">
        <v>2.9</v>
      </c>
      <c r="G69" s="6">
        <v>3</v>
      </c>
      <c r="H69" s="6">
        <v>239</v>
      </c>
      <c r="I69" s="56"/>
      <c r="J69" s="57"/>
      <c r="K69" s="58"/>
      <c r="L69" s="59"/>
      <c r="M69" s="60"/>
      <c r="N69" s="61"/>
      <c r="O69" s="62"/>
      <c r="P69" s="63"/>
      <c r="Q69" s="64"/>
      <c r="R69" s="83"/>
      <c r="S69" s="65"/>
      <c r="T69" s="84"/>
      <c r="U69" s="45">
        <f>SUM(I69:T69)</f>
        <v>0</v>
      </c>
      <c r="V69" s="45">
        <f>SUM(G69*U69)</f>
        <v>0</v>
      </c>
      <c r="W69" s="45">
        <f>SUM(H69*U69)</f>
        <v>0</v>
      </c>
      <c r="X69" s="9">
        <f t="shared" si="0"/>
        <v>0</v>
      </c>
      <c r="Y69" s="3" t="s">
        <v>176</v>
      </c>
    </row>
    <row r="70" spans="1:25" ht="90" customHeight="1">
      <c r="A70" s="3" t="s">
        <v>178</v>
      </c>
      <c r="B70" s="5" t="s">
        <v>179</v>
      </c>
      <c r="C70" s="1"/>
      <c r="D70" s="3" t="s">
        <v>174</v>
      </c>
      <c r="E70" s="5" t="s">
        <v>44</v>
      </c>
      <c r="F70" s="5">
        <v>2.8</v>
      </c>
      <c r="G70" s="6">
        <v>3</v>
      </c>
      <c r="H70" s="6">
        <v>239</v>
      </c>
      <c r="I70" s="56"/>
      <c r="J70" s="57"/>
      <c r="K70" s="58"/>
      <c r="L70" s="59"/>
      <c r="M70" s="60"/>
      <c r="N70" s="61"/>
      <c r="O70" s="62"/>
      <c r="P70" s="63"/>
      <c r="Q70" s="64"/>
      <c r="R70" s="83"/>
      <c r="S70" s="65"/>
      <c r="T70" s="84"/>
      <c r="U70" s="45">
        <f>SUM(I70:T70)</f>
        <v>0</v>
      </c>
      <c r="V70" s="45">
        <f>SUM(G70*U70)</f>
        <v>0</v>
      </c>
      <c r="W70" s="45">
        <f>SUM(H70*U70)</f>
        <v>0</v>
      </c>
      <c r="X70" s="9">
        <f t="shared" si="0"/>
        <v>0</v>
      </c>
      <c r="Y70" s="3" t="s">
        <v>178</v>
      </c>
    </row>
    <row r="71" spans="1:25" ht="90" customHeight="1">
      <c r="A71" s="3" t="s">
        <v>180</v>
      </c>
      <c r="B71" s="5" t="s">
        <v>181</v>
      </c>
      <c r="C71" s="1"/>
      <c r="D71" s="3" t="s">
        <v>182</v>
      </c>
      <c r="E71" s="5" t="s">
        <v>183</v>
      </c>
      <c r="F71" s="5">
        <v>0.81</v>
      </c>
      <c r="G71" s="6">
        <v>4</v>
      </c>
      <c r="H71" s="6">
        <v>99</v>
      </c>
      <c r="I71" s="56"/>
      <c r="J71" s="57"/>
      <c r="K71" s="58"/>
      <c r="L71" s="59"/>
      <c r="M71" s="60"/>
      <c r="N71" s="61"/>
      <c r="O71" s="62"/>
      <c r="P71" s="63"/>
      <c r="Q71" s="64"/>
      <c r="R71" s="83"/>
      <c r="S71" s="65"/>
      <c r="T71" s="84"/>
      <c r="U71" s="45">
        <f>SUM(I71:T71)</f>
        <v>0</v>
      </c>
      <c r="V71" s="45">
        <f>SUM(G71*U71)</f>
        <v>0</v>
      </c>
      <c r="W71" s="45">
        <f>SUM(H71*U71)</f>
        <v>0</v>
      </c>
      <c r="X71" s="9">
        <f t="shared" si="0"/>
        <v>0</v>
      </c>
      <c r="Y71" s="3" t="s">
        <v>180</v>
      </c>
    </row>
    <row r="72" spans="1:25" ht="90" customHeight="1">
      <c r="A72" s="3" t="s">
        <v>184</v>
      </c>
      <c r="B72" s="5" t="s">
        <v>185</v>
      </c>
      <c r="C72" s="1"/>
      <c r="D72" s="3" t="s">
        <v>182</v>
      </c>
      <c r="E72" s="5" t="s">
        <v>85</v>
      </c>
      <c r="F72" s="5">
        <v>1.1599999999999999</v>
      </c>
      <c r="G72" s="6">
        <v>4</v>
      </c>
      <c r="H72" s="6">
        <v>129</v>
      </c>
      <c r="I72" s="56"/>
      <c r="J72" s="57"/>
      <c r="K72" s="58"/>
      <c r="L72" s="59"/>
      <c r="M72" s="60"/>
      <c r="N72" s="61"/>
      <c r="O72" s="62"/>
      <c r="P72" s="63"/>
      <c r="Q72" s="64"/>
      <c r="R72" s="83"/>
      <c r="S72" s="65"/>
      <c r="T72" s="84"/>
      <c r="U72" s="45">
        <f>SUM(I72:T72)</f>
        <v>0</v>
      </c>
      <c r="V72" s="45">
        <f>SUM(G72*U72)</f>
        <v>0</v>
      </c>
      <c r="W72" s="45">
        <f>SUM(H72*U72)</f>
        <v>0</v>
      </c>
      <c r="X72" s="9">
        <f t="shared" si="0"/>
        <v>0</v>
      </c>
      <c r="Y72" s="3" t="s">
        <v>184</v>
      </c>
    </row>
    <row r="73" spans="1:25" ht="90" customHeight="1">
      <c r="A73" s="3" t="s">
        <v>186</v>
      </c>
      <c r="B73" s="5" t="s">
        <v>187</v>
      </c>
      <c r="C73" s="1"/>
      <c r="D73" s="3" t="s">
        <v>182</v>
      </c>
      <c r="E73" s="5" t="s">
        <v>85</v>
      </c>
      <c r="F73" s="5">
        <v>1.67</v>
      </c>
      <c r="G73" s="6">
        <v>4</v>
      </c>
      <c r="H73" s="6">
        <v>149</v>
      </c>
      <c r="I73" s="56"/>
      <c r="J73" s="57"/>
      <c r="K73" s="58"/>
      <c r="L73" s="59"/>
      <c r="M73" s="60"/>
      <c r="N73" s="61"/>
      <c r="O73" s="62"/>
      <c r="P73" s="63"/>
      <c r="Q73" s="64"/>
      <c r="R73" s="83"/>
      <c r="S73" s="65"/>
      <c r="T73" s="84"/>
      <c r="U73" s="45">
        <f>SUM(I73:T73)</f>
        <v>0</v>
      </c>
      <c r="V73" s="45">
        <f>SUM(G73*U73)</f>
        <v>0</v>
      </c>
      <c r="W73" s="45">
        <f>SUM(H73*U73)</f>
        <v>0</v>
      </c>
      <c r="X73" s="9">
        <f t="shared" si="0"/>
        <v>0</v>
      </c>
      <c r="Y73" s="3" t="s">
        <v>186</v>
      </c>
    </row>
    <row r="74" spans="1:25" ht="90" customHeight="1">
      <c r="A74" s="3" t="s">
        <v>188</v>
      </c>
      <c r="B74" s="5" t="s">
        <v>189</v>
      </c>
      <c r="C74" s="1"/>
      <c r="D74" s="3" t="s">
        <v>190</v>
      </c>
      <c r="E74" s="5" t="s">
        <v>191</v>
      </c>
      <c r="F74" s="5">
        <v>0.19</v>
      </c>
      <c r="G74" s="6">
        <v>6</v>
      </c>
      <c r="H74" s="6">
        <v>49</v>
      </c>
      <c r="I74" s="56"/>
      <c r="J74" s="57"/>
      <c r="K74" s="58"/>
      <c r="L74" s="59"/>
      <c r="M74" s="60"/>
      <c r="N74" s="61"/>
      <c r="O74" s="62"/>
      <c r="P74" s="63"/>
      <c r="Q74" s="64"/>
      <c r="R74" s="83"/>
      <c r="S74" s="65"/>
      <c r="T74" s="84"/>
      <c r="U74" s="45">
        <f>SUM(I74:T74)</f>
        <v>0</v>
      </c>
      <c r="V74" s="45">
        <f>SUM(G74*U74)</f>
        <v>0</v>
      </c>
      <c r="W74" s="45">
        <f>SUM(H74*U74)</f>
        <v>0</v>
      </c>
      <c r="X74" s="9">
        <f t="shared" si="0"/>
        <v>0</v>
      </c>
      <c r="Y74" s="3" t="s">
        <v>188</v>
      </c>
    </row>
    <row r="75" spans="1:25" ht="90" customHeight="1">
      <c r="A75" s="3" t="s">
        <v>192</v>
      </c>
      <c r="B75" s="5" t="s">
        <v>193</v>
      </c>
      <c r="C75" s="1"/>
      <c r="D75" s="3" t="s">
        <v>190</v>
      </c>
      <c r="E75" s="5" t="s">
        <v>194</v>
      </c>
      <c r="F75" s="5">
        <v>0.1</v>
      </c>
      <c r="G75" s="6">
        <v>5</v>
      </c>
      <c r="H75" s="6">
        <v>39</v>
      </c>
      <c r="I75" s="56"/>
      <c r="J75" s="57"/>
      <c r="K75" s="58"/>
      <c r="L75" s="59"/>
      <c r="M75" s="60"/>
      <c r="N75" s="61"/>
      <c r="O75" s="62"/>
      <c r="P75" s="63"/>
      <c r="Q75" s="64"/>
      <c r="R75" s="83"/>
      <c r="S75" s="65"/>
      <c r="T75" s="84"/>
      <c r="U75" s="45">
        <f>SUM(I75:T75)</f>
        <v>0</v>
      </c>
      <c r="V75" s="45">
        <f>SUM(G75*U75)</f>
        <v>0</v>
      </c>
      <c r="W75" s="45">
        <f>SUM(H75*U75)</f>
        <v>0</v>
      </c>
      <c r="X75" s="9">
        <f t="shared" si="0"/>
        <v>0</v>
      </c>
      <c r="Y75" s="3" t="s">
        <v>192</v>
      </c>
    </row>
    <row r="76" spans="1:25" ht="105.75" customHeight="1">
      <c r="A76" s="3" t="s">
        <v>195</v>
      </c>
      <c r="B76" s="5" t="s">
        <v>196</v>
      </c>
      <c r="C76" s="1"/>
      <c r="D76" s="3" t="s">
        <v>197</v>
      </c>
      <c r="E76" s="5" t="s">
        <v>198</v>
      </c>
      <c r="F76" s="5">
        <v>0.25</v>
      </c>
      <c r="G76" s="6">
        <v>1</v>
      </c>
      <c r="H76" s="6">
        <v>12</v>
      </c>
      <c r="I76" s="56"/>
      <c r="J76" s="57"/>
      <c r="K76" s="58"/>
      <c r="L76" s="59"/>
      <c r="M76" s="60"/>
      <c r="N76" s="61"/>
      <c r="O76" s="62"/>
      <c r="P76" s="63"/>
      <c r="Q76" s="64"/>
      <c r="R76" s="83"/>
      <c r="S76" s="65"/>
      <c r="T76" s="84"/>
      <c r="U76" s="45">
        <f>SUM(I76:T76)</f>
        <v>0</v>
      </c>
      <c r="V76" s="45">
        <f>SUM(G76*U76)</f>
        <v>0</v>
      </c>
      <c r="W76" s="45">
        <f>SUM(H76*U76)</f>
        <v>0</v>
      </c>
      <c r="X76" s="9">
        <f t="shared" si="0"/>
        <v>0</v>
      </c>
      <c r="Y76" s="3" t="s">
        <v>195</v>
      </c>
    </row>
    <row r="77" spans="1:25" ht="105.75" customHeight="1">
      <c r="A77" s="3" t="s">
        <v>199</v>
      </c>
      <c r="B77" s="5" t="s">
        <v>200</v>
      </c>
      <c r="C77" s="1"/>
      <c r="D77" s="3" t="s">
        <v>201</v>
      </c>
      <c r="E77" s="5"/>
      <c r="F77" s="5">
        <v>0.06</v>
      </c>
      <c r="G77" s="6"/>
      <c r="H77" s="6">
        <v>10</v>
      </c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45">
        <f>SUM(I77:T77)</f>
        <v>0</v>
      </c>
      <c r="V77" s="45"/>
      <c r="W77" s="45">
        <f>SUM(H77*U77)</f>
        <v>0</v>
      </c>
      <c r="X77" s="9">
        <f t="shared" si="0"/>
        <v>0</v>
      </c>
      <c r="Y77" s="3" t="s">
        <v>199</v>
      </c>
    </row>
    <row r="78" spans="1:25" ht="105.75" customHeight="1">
      <c r="A78" s="3" t="s">
        <v>202</v>
      </c>
      <c r="B78" s="5" t="s">
        <v>203</v>
      </c>
      <c r="C78" s="1"/>
      <c r="D78" s="3" t="s">
        <v>204</v>
      </c>
      <c r="E78" s="5"/>
      <c r="F78" s="5">
        <v>0.23</v>
      </c>
      <c r="G78" s="6"/>
      <c r="H78" s="6">
        <v>9.17</v>
      </c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45">
        <f>SUM(I78:T78)</f>
        <v>0</v>
      </c>
      <c r="V78" s="45"/>
      <c r="W78" s="45">
        <f>SUM(H78*U78)</f>
        <v>0</v>
      </c>
      <c r="X78" s="9">
        <f t="shared" si="0"/>
        <v>0</v>
      </c>
      <c r="Y78" s="3" t="s">
        <v>202</v>
      </c>
    </row>
    <row r="79" spans="1:25" ht="105.75" customHeight="1">
      <c r="A79" s="3" t="s">
        <v>205</v>
      </c>
      <c r="B79" s="5" t="s">
        <v>206</v>
      </c>
      <c r="C79" s="1"/>
      <c r="D79" s="3" t="s">
        <v>207</v>
      </c>
      <c r="E79" s="5"/>
      <c r="F79" s="5">
        <v>0.22</v>
      </c>
      <c r="G79" s="6"/>
      <c r="H79" s="6">
        <v>8.34</v>
      </c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45">
        <f>SUM(I79:T79)</f>
        <v>0</v>
      </c>
      <c r="V79" s="45"/>
      <c r="W79" s="45">
        <f>SUM(H79*U79)</f>
        <v>0</v>
      </c>
      <c r="X79" s="9">
        <f t="shared" si="0"/>
        <v>0</v>
      </c>
      <c r="Y79" s="3" t="s">
        <v>205</v>
      </c>
    </row>
    <row r="80" spans="1:25" ht="105.75" customHeight="1">
      <c r="A80" s="7" t="s">
        <v>208</v>
      </c>
      <c r="B80" s="7" t="s">
        <v>208</v>
      </c>
      <c r="C80" s="1"/>
      <c r="D80" s="1"/>
      <c r="E80" s="16" t="s">
        <v>209</v>
      </c>
      <c r="F80" s="16"/>
      <c r="G80" s="6">
        <v>3</v>
      </c>
      <c r="H80" s="6">
        <v>12</v>
      </c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45">
        <f>SUM(I80:T80)</f>
        <v>0</v>
      </c>
      <c r="V80" s="72"/>
      <c r="W80" s="45">
        <f>SUM(H80*U80)</f>
        <v>0</v>
      </c>
      <c r="X80" s="9">
        <f>SUM(F80*U80)</f>
        <v>0</v>
      </c>
      <c r="Y80" s="7" t="s">
        <v>208</v>
      </c>
    </row>
    <row r="81" spans="1:23" ht="21">
      <c r="A81" s="11"/>
      <c r="B81" s="11"/>
      <c r="C81" s="11"/>
      <c r="D81" s="11"/>
      <c r="E81" s="12"/>
      <c r="F81" s="12"/>
      <c r="R81" s="66" t="s">
        <v>210</v>
      </c>
      <c r="S81" s="67"/>
      <c r="T81" s="67"/>
      <c r="U81" s="67"/>
      <c r="V81" s="67"/>
      <c r="W81" s="68">
        <f>SUM(U12:U80)</f>
        <v>0</v>
      </c>
    </row>
    <row r="82" spans="1:23" ht="21">
      <c r="A82" s="11"/>
      <c r="B82" s="11"/>
      <c r="C82" s="11"/>
      <c r="D82" s="11"/>
      <c r="E82" s="12"/>
      <c r="F82" s="12"/>
      <c r="K82" s="23" t="s">
        <v>211</v>
      </c>
      <c r="L82" s="24"/>
      <c r="M82" s="24"/>
      <c r="N82" s="24">
        <f>SUM(X13:X80)</f>
        <v>0</v>
      </c>
      <c r="O82" s="25"/>
      <c r="R82" s="23" t="s">
        <v>212</v>
      </c>
      <c r="S82" s="24"/>
      <c r="T82" s="24"/>
      <c r="U82" s="24"/>
      <c r="V82" s="24"/>
      <c r="W82" s="25">
        <f>SUM(V12:V76)</f>
        <v>0</v>
      </c>
    </row>
    <row r="83" spans="1:23" ht="21">
      <c r="A83" s="11"/>
      <c r="B83" s="11"/>
      <c r="C83" s="11"/>
      <c r="D83" s="11"/>
      <c r="E83" s="12" t="s">
        <v>213</v>
      </c>
      <c r="F83" s="12"/>
      <c r="R83" s="23" t="s">
        <v>214</v>
      </c>
      <c r="S83" s="24"/>
      <c r="T83" s="24"/>
      <c r="U83" s="24"/>
      <c r="V83" s="24"/>
      <c r="W83" s="25">
        <f>SUM(W12:W80)</f>
        <v>0</v>
      </c>
    </row>
    <row r="84" spans="1:23" ht="21">
      <c r="A84" s="11"/>
      <c r="B84" s="11"/>
      <c r="C84" s="11"/>
      <c r="D84" s="11"/>
      <c r="E84" s="12"/>
      <c r="F84" s="12"/>
      <c r="G84" s="26" t="s">
        <v>215</v>
      </c>
      <c r="H84" s="27"/>
      <c r="R84" s="23" t="s">
        <v>216</v>
      </c>
      <c r="S84" s="24"/>
      <c r="T84" s="24"/>
      <c r="U84" s="24"/>
      <c r="V84" s="24"/>
      <c r="W84" s="25"/>
    </row>
    <row r="85" spans="1:23" ht="21">
      <c r="A85" s="11"/>
      <c r="B85" s="13"/>
      <c r="C85" s="11"/>
      <c r="D85" s="11"/>
      <c r="E85" s="14"/>
      <c r="F85" s="14"/>
      <c r="G85" s="28" t="s">
        <v>217</v>
      </c>
      <c r="H85" s="27"/>
      <c r="R85" s="23" t="s">
        <v>218</v>
      </c>
      <c r="S85" s="24"/>
      <c r="T85" s="24"/>
      <c r="U85" s="24"/>
      <c r="V85" s="24"/>
      <c r="W85" s="25"/>
    </row>
    <row r="86" spans="1:23" ht="21">
      <c r="A86" s="11"/>
      <c r="B86" s="11"/>
      <c r="C86" s="11"/>
      <c r="D86" s="11"/>
      <c r="E86" s="14"/>
      <c r="F86" s="14"/>
      <c r="G86" s="28" t="s">
        <v>219</v>
      </c>
      <c r="H86" s="27"/>
      <c r="Q86" t="s">
        <v>220</v>
      </c>
      <c r="R86" s="23" t="s">
        <v>221</v>
      </c>
      <c r="S86" s="24"/>
      <c r="T86" s="24"/>
      <c r="U86" s="24"/>
      <c r="V86" s="24"/>
      <c r="W86" s="25">
        <f>SUM(W83-W84+W85)</f>
        <v>0</v>
      </c>
    </row>
    <row r="87" spans="1:23" ht="21" customHeight="1">
      <c r="A87" s="11"/>
      <c r="B87" s="11"/>
      <c r="C87" s="11"/>
      <c r="D87" s="11"/>
      <c r="E87" s="14"/>
      <c r="F87" s="14"/>
      <c r="G87" s="28" t="s">
        <v>222</v>
      </c>
      <c r="H87" s="27"/>
      <c r="R87" s="10"/>
      <c r="S87" s="10"/>
    </row>
    <row r="88" spans="1:23" ht="21" customHeight="1">
      <c r="A88" s="11"/>
      <c r="B88" s="11"/>
      <c r="C88" s="11"/>
      <c r="D88" s="11"/>
      <c r="E88" s="14"/>
      <c r="F88" s="14"/>
      <c r="G88" s="28" t="s">
        <v>223</v>
      </c>
      <c r="H88" s="27"/>
      <c r="R88" s="78" t="s">
        <v>224</v>
      </c>
      <c r="W88" s="78">
        <f>SUM(W86*1.2)</f>
        <v>0</v>
      </c>
    </row>
    <row r="89" spans="1:23" ht="21" customHeight="1">
      <c r="A89" s="11"/>
      <c r="B89" s="11"/>
      <c r="C89" s="11"/>
      <c r="D89" s="11"/>
      <c r="E89" s="14"/>
      <c r="F89" s="14"/>
      <c r="G89" s="28" t="s">
        <v>225</v>
      </c>
      <c r="H89" s="27"/>
      <c r="R89" t="s">
        <v>213</v>
      </c>
    </row>
    <row r="90" spans="1:23">
      <c r="A90" s="11"/>
      <c r="B90" s="11"/>
      <c r="C90" s="11"/>
      <c r="D90" s="11"/>
      <c r="E90" s="12"/>
      <c r="F90" s="12"/>
    </row>
    <row r="91" spans="1:23">
      <c r="A91" s="11"/>
      <c r="B91" s="11"/>
      <c r="C91" s="11"/>
      <c r="D91" s="11"/>
      <c r="E91" s="12"/>
      <c r="F91" s="12"/>
    </row>
    <row r="92" spans="1:23">
      <c r="A92" s="15"/>
      <c r="B92" s="11"/>
      <c r="C92" s="11"/>
      <c r="D92" s="11"/>
      <c r="E92" s="12"/>
      <c r="F92" s="12"/>
    </row>
    <row r="93" spans="1:23" ht="33.75">
      <c r="B93" s="20" t="s">
        <v>226</v>
      </c>
      <c r="C93" s="17"/>
      <c r="D93" s="17"/>
      <c r="E93" s="79" t="s">
        <v>227</v>
      </c>
      <c r="F93" s="18"/>
      <c r="G93" s="80"/>
      <c r="H93" s="19"/>
      <c r="I93" s="19"/>
      <c r="J93" s="19"/>
      <c r="K93" s="19"/>
      <c r="L93" s="19"/>
      <c r="M93" s="19"/>
      <c r="N93" s="19"/>
      <c r="O93" s="21"/>
      <c r="R93" s="76"/>
    </row>
    <row r="94" spans="1:23" ht="33.75">
      <c r="B94" s="20"/>
      <c r="C94" s="17"/>
      <c r="D94" s="17"/>
      <c r="E94" s="79" t="s">
        <v>228</v>
      </c>
      <c r="F94" s="18"/>
      <c r="G94" s="75"/>
      <c r="H94" s="19"/>
      <c r="I94" s="19"/>
      <c r="J94" s="19"/>
      <c r="K94" s="19"/>
      <c r="L94" s="19"/>
      <c r="M94" s="19"/>
      <c r="N94" s="19"/>
      <c r="O94" s="21"/>
      <c r="R94" s="76"/>
    </row>
    <row r="95" spans="1:23" ht="33.75">
      <c r="B95" s="20"/>
      <c r="C95" s="17"/>
      <c r="D95" s="17"/>
      <c r="E95" s="79" t="s">
        <v>229</v>
      </c>
      <c r="F95" s="18"/>
      <c r="G95" s="75"/>
      <c r="H95" s="19"/>
      <c r="I95" s="19"/>
      <c r="J95" s="19"/>
      <c r="K95" s="19"/>
      <c r="L95" s="19"/>
      <c r="M95" s="19"/>
      <c r="N95" s="19"/>
      <c r="O95" s="21"/>
    </row>
    <row r="96" spans="1:23" ht="33.75">
      <c r="B96" s="22"/>
      <c r="C96" s="17"/>
      <c r="D96" s="17"/>
      <c r="E96" s="79" t="s">
        <v>230</v>
      </c>
      <c r="F96" s="18"/>
      <c r="G96" s="81"/>
      <c r="H96" s="19"/>
      <c r="I96" s="19"/>
      <c r="J96" s="19"/>
      <c r="K96" s="19"/>
      <c r="L96" s="19"/>
      <c r="M96" s="19"/>
      <c r="N96" s="19"/>
      <c r="O96" s="21"/>
    </row>
  </sheetData>
  <sheetProtection sheet="1" formatCells="0" formatColumns="0" formatRows="0" insertColumns="0" insertRows="0" insertHyperlinks="0" deleteColumns="0" deleteRows="0" sort="0" autoFilter="0" pivotTables="0"/>
  <protectedRanges>
    <protectedRange sqref="I12:T80" name="Plage sélection client"/>
    <protectedRange sqref="G93:O96" name="Coordonnées client"/>
  </protectedRanges>
  <hyperlinks>
    <hyperlink ref="E8" r:id="rId1" xr:uid="{791C215F-7A20-448F-926B-A2DE366E459D}"/>
    <hyperlink ref="E9" r:id="rId2" xr:uid="{C1C0A79F-CE76-44CE-B846-99DB0DF3D0F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2023-11-14T15:06:28Z</dcterms:created>
  <dcterms:modified xsi:type="dcterms:W3CDTF">2025-04-09T10:28:20Z</dcterms:modified>
  <cp:category/>
  <cp:contentStatus/>
</cp:coreProperties>
</file>